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ホームページ\■は■\ぽ／ポートメッセ名古屋\hp(wordpress)\uploads\"/>
    </mc:Choice>
  </mc:AlternateContent>
  <bookViews>
    <workbookView xWindow="0" yWindow="0" windowWidth="19200" windowHeight="6855"/>
  </bookViews>
  <sheets>
    <sheet name="【入力】施設料金 " sheetId="2" r:id="rId1"/>
    <sheet name="入力例】" sheetId="3" r:id="rId2"/>
  </sheets>
  <definedNames>
    <definedName name="_xlnm.Print_Area" localSheetId="0">'【入力】施設料金 '!$A$1:$R$98</definedName>
    <definedName name="_xlnm.Print_Area" localSheetId="1">入力例】!$A$1:$R$99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95" i="3" l="1"/>
  <c r="AF95" i="3"/>
  <c r="AE95" i="3"/>
  <c r="AD95" i="3"/>
  <c r="AC95" i="3"/>
  <c r="AH95" i="3" s="1"/>
  <c r="R95" i="3" s="1"/>
  <c r="AB95" i="3"/>
  <c r="AA95" i="3"/>
  <c r="AG94" i="3"/>
  <c r="AF94" i="3"/>
  <c r="AE94" i="3"/>
  <c r="AD94" i="3"/>
  <c r="AC94" i="3"/>
  <c r="AB94" i="3"/>
  <c r="AA94" i="3"/>
  <c r="AH94" i="3" s="1"/>
  <c r="R94" i="3" s="1"/>
  <c r="AG93" i="3"/>
  <c r="AF93" i="3"/>
  <c r="AE93" i="3"/>
  <c r="AD93" i="3"/>
  <c r="AC93" i="3"/>
  <c r="AB93" i="3"/>
  <c r="AH93" i="3" s="1"/>
  <c r="R93" i="3" s="1"/>
  <c r="AA93" i="3"/>
  <c r="AH92" i="3"/>
  <c r="AG92" i="3"/>
  <c r="AF92" i="3"/>
  <c r="AE92" i="3"/>
  <c r="AD92" i="3"/>
  <c r="AC92" i="3"/>
  <c r="AB92" i="3"/>
  <c r="AA92" i="3"/>
  <c r="R92" i="3"/>
  <c r="AG91" i="3"/>
  <c r="AF91" i="3"/>
  <c r="AE91" i="3"/>
  <c r="AD91" i="3"/>
  <c r="AC91" i="3"/>
  <c r="AB91" i="3"/>
  <c r="AA91" i="3"/>
  <c r="AH91" i="3" s="1"/>
  <c r="R91" i="3" s="1"/>
  <c r="AG90" i="3"/>
  <c r="AF90" i="3"/>
  <c r="AE90" i="3"/>
  <c r="AD90" i="3"/>
  <c r="AC90" i="3"/>
  <c r="AB90" i="3"/>
  <c r="AH90" i="3" s="1"/>
  <c r="R90" i="3" s="1"/>
  <c r="AA90" i="3"/>
  <c r="AG89" i="3"/>
  <c r="AF89" i="3"/>
  <c r="AE89" i="3"/>
  <c r="AD89" i="3"/>
  <c r="AC89" i="3"/>
  <c r="AB89" i="3"/>
  <c r="AA89" i="3"/>
  <c r="AH89" i="3" s="1"/>
  <c r="R89" i="3" s="1"/>
  <c r="AG88" i="3"/>
  <c r="AF88" i="3"/>
  <c r="AE88" i="3"/>
  <c r="AD88" i="3"/>
  <c r="AC88" i="3"/>
  <c r="AB88" i="3"/>
  <c r="AA88" i="3"/>
  <c r="AH88" i="3" s="1"/>
  <c r="R88" i="3" s="1"/>
  <c r="AG87" i="3"/>
  <c r="AF87" i="3"/>
  <c r="AE87" i="3"/>
  <c r="AD87" i="3"/>
  <c r="AC87" i="3"/>
  <c r="AH87" i="3" s="1"/>
  <c r="R87" i="3" s="1"/>
  <c r="AB87" i="3"/>
  <c r="AA87" i="3"/>
  <c r="AG86" i="3"/>
  <c r="AF86" i="3"/>
  <c r="AE86" i="3"/>
  <c r="AD86" i="3"/>
  <c r="AC86" i="3"/>
  <c r="AB86" i="3"/>
  <c r="AA86" i="3"/>
  <c r="AH86" i="3" s="1"/>
  <c r="R86" i="3" s="1"/>
  <c r="AG85" i="3"/>
  <c r="AF85" i="3"/>
  <c r="AE85" i="3"/>
  <c r="AD85" i="3"/>
  <c r="AC85" i="3"/>
  <c r="AB85" i="3"/>
  <c r="AH85" i="3" s="1"/>
  <c r="R85" i="3" s="1"/>
  <c r="AA85" i="3"/>
  <c r="AH84" i="3"/>
  <c r="AG84" i="3"/>
  <c r="AF84" i="3"/>
  <c r="AE84" i="3"/>
  <c r="AD84" i="3"/>
  <c r="AC84" i="3"/>
  <c r="AB84" i="3"/>
  <c r="AA84" i="3"/>
  <c r="R84" i="3"/>
  <c r="AG83" i="3"/>
  <c r="AF83" i="3"/>
  <c r="AE83" i="3"/>
  <c r="AD83" i="3"/>
  <c r="AC83" i="3"/>
  <c r="AB83" i="3"/>
  <c r="AA83" i="3"/>
  <c r="AH83" i="3" s="1"/>
  <c r="R83" i="3" s="1"/>
  <c r="AG82" i="3"/>
  <c r="AF82" i="3"/>
  <c r="AE82" i="3"/>
  <c r="AD82" i="3"/>
  <c r="AC82" i="3"/>
  <c r="AB82" i="3"/>
  <c r="AH82" i="3" s="1"/>
  <c r="R82" i="3" s="1"/>
  <c r="AA82" i="3"/>
  <c r="AG81" i="3"/>
  <c r="AF81" i="3"/>
  <c r="AE81" i="3"/>
  <c r="AD81" i="3"/>
  <c r="AC81" i="3"/>
  <c r="AB81" i="3"/>
  <c r="AA81" i="3"/>
  <c r="AH81" i="3" s="1"/>
  <c r="R81" i="3" s="1"/>
  <c r="AG80" i="3"/>
  <c r="AF80" i="3"/>
  <c r="AE80" i="3"/>
  <c r="AD80" i="3"/>
  <c r="AC80" i="3"/>
  <c r="AB80" i="3"/>
  <c r="AA80" i="3"/>
  <c r="AH80" i="3" s="1"/>
  <c r="R80" i="3" s="1"/>
  <c r="AG79" i="3"/>
  <c r="AF79" i="3"/>
  <c r="AE79" i="3"/>
  <c r="AD79" i="3"/>
  <c r="AC79" i="3"/>
  <c r="AH79" i="3" s="1"/>
  <c r="R79" i="3" s="1"/>
  <c r="AB79" i="3"/>
  <c r="AA79" i="3"/>
  <c r="AG78" i="3"/>
  <c r="AF78" i="3"/>
  <c r="AE78" i="3"/>
  <c r="AD78" i="3"/>
  <c r="AC78" i="3"/>
  <c r="AB78" i="3"/>
  <c r="AA78" i="3"/>
  <c r="AH78" i="3" s="1"/>
  <c r="R78" i="3" s="1"/>
  <c r="AG77" i="3"/>
  <c r="AF77" i="3"/>
  <c r="AE77" i="3"/>
  <c r="AD77" i="3"/>
  <c r="AC77" i="3"/>
  <c r="AB77" i="3"/>
  <c r="AH77" i="3" s="1"/>
  <c r="R77" i="3" s="1"/>
  <c r="AA77" i="3"/>
  <c r="AH76" i="3"/>
  <c r="R76" i="3" s="1"/>
  <c r="AG76" i="3"/>
  <c r="AF76" i="3"/>
  <c r="AE76" i="3"/>
  <c r="AD76" i="3"/>
  <c r="AC76" i="3"/>
  <c r="AB76" i="3"/>
  <c r="AA76" i="3"/>
  <c r="AG75" i="3"/>
  <c r="AF75" i="3"/>
  <c r="AE75" i="3"/>
  <c r="AD75" i="3"/>
  <c r="AC75" i="3"/>
  <c r="AB75" i="3"/>
  <c r="AA75" i="3"/>
  <c r="AH75" i="3" s="1"/>
  <c r="R75" i="3" s="1"/>
  <c r="AG74" i="3"/>
  <c r="AF74" i="3"/>
  <c r="AE74" i="3"/>
  <c r="AD74" i="3"/>
  <c r="AC74" i="3"/>
  <c r="AB74" i="3"/>
  <c r="AH74" i="3" s="1"/>
  <c r="R74" i="3" s="1"/>
  <c r="AA74" i="3"/>
  <c r="AG73" i="3"/>
  <c r="AF73" i="3"/>
  <c r="AE73" i="3"/>
  <c r="AD73" i="3"/>
  <c r="AC73" i="3"/>
  <c r="AB73" i="3"/>
  <c r="AA73" i="3"/>
  <c r="AH73" i="3" s="1"/>
  <c r="R73" i="3" s="1"/>
  <c r="AG72" i="3"/>
  <c r="AF72" i="3"/>
  <c r="AE72" i="3"/>
  <c r="AD72" i="3"/>
  <c r="AC72" i="3"/>
  <c r="AB72" i="3"/>
  <c r="AA72" i="3"/>
  <c r="AH72" i="3" s="1"/>
  <c r="R72" i="3" s="1"/>
  <c r="AG71" i="3"/>
  <c r="AF71" i="3"/>
  <c r="AE71" i="3"/>
  <c r="AD71" i="3"/>
  <c r="AC71" i="3"/>
  <c r="AB71" i="3"/>
  <c r="AA71" i="3"/>
  <c r="AG70" i="3"/>
  <c r="AF70" i="3"/>
  <c r="AE70" i="3"/>
  <c r="AD70" i="3"/>
  <c r="AC70" i="3"/>
  <c r="AB70" i="3"/>
  <c r="AA70" i="3"/>
  <c r="AH70" i="3" s="1"/>
  <c r="R70" i="3" s="1"/>
  <c r="AG69" i="3"/>
  <c r="AF69" i="3"/>
  <c r="AE69" i="3"/>
  <c r="AD69" i="3"/>
  <c r="AC69" i="3"/>
  <c r="AB69" i="3"/>
  <c r="AH69" i="3" s="1"/>
  <c r="R69" i="3" s="1"/>
  <c r="AA69" i="3"/>
  <c r="AH68" i="3"/>
  <c r="R68" i="3" s="1"/>
  <c r="AG68" i="3"/>
  <c r="AF68" i="3"/>
  <c r="AE68" i="3"/>
  <c r="AD68" i="3"/>
  <c r="AC68" i="3"/>
  <c r="AB68" i="3"/>
  <c r="AA68" i="3"/>
  <c r="AG67" i="3"/>
  <c r="AF67" i="3"/>
  <c r="AE67" i="3"/>
  <c r="AD67" i="3"/>
  <c r="AC67" i="3"/>
  <c r="AB67" i="3"/>
  <c r="AA67" i="3"/>
  <c r="AH67" i="3" s="1"/>
  <c r="R67" i="3" s="1"/>
  <c r="AG66" i="3"/>
  <c r="AF66" i="3"/>
  <c r="AE66" i="3"/>
  <c r="AD66" i="3"/>
  <c r="AC66" i="3"/>
  <c r="AB66" i="3"/>
  <c r="AH66" i="3" s="1"/>
  <c r="R66" i="3" s="1"/>
  <c r="AA66" i="3"/>
  <c r="AG65" i="3"/>
  <c r="AF65" i="3"/>
  <c r="AE65" i="3"/>
  <c r="AD65" i="3"/>
  <c r="AC65" i="3"/>
  <c r="AB65" i="3"/>
  <c r="AA65" i="3"/>
  <c r="AH65" i="3" s="1"/>
  <c r="R65" i="3" s="1"/>
  <c r="AG64" i="3"/>
  <c r="AF64" i="3"/>
  <c r="AE64" i="3"/>
  <c r="AD64" i="3"/>
  <c r="AC64" i="3"/>
  <c r="AB64" i="3"/>
  <c r="AA64" i="3"/>
  <c r="AH64" i="3" s="1"/>
  <c r="R64" i="3" s="1"/>
  <c r="AG63" i="3"/>
  <c r="AF63" i="3"/>
  <c r="AE63" i="3"/>
  <c r="AD63" i="3"/>
  <c r="AC63" i="3"/>
  <c r="AB63" i="3"/>
  <c r="AA63" i="3"/>
  <c r="AF42" i="3"/>
  <c r="AD42" i="3"/>
  <c r="AB42" i="3"/>
  <c r="AH42" i="3" s="1"/>
  <c r="R42" i="3" s="1"/>
  <c r="O42" i="3"/>
  <c r="N42" i="3"/>
  <c r="P42" i="3" s="1"/>
  <c r="AF41" i="3"/>
  <c r="AD41" i="3"/>
  <c r="AB41" i="3"/>
  <c r="AH41" i="3" s="1"/>
  <c r="R41" i="3" s="1"/>
  <c r="O41" i="3"/>
  <c r="N41" i="3"/>
  <c r="P41" i="3" s="1"/>
  <c r="AF40" i="3"/>
  <c r="AD40" i="3"/>
  <c r="AB40" i="3"/>
  <c r="AH40" i="3" s="1"/>
  <c r="R40" i="3" s="1"/>
  <c r="O40" i="3"/>
  <c r="N40" i="3"/>
  <c r="P40" i="3" s="1"/>
  <c r="AF39" i="3"/>
  <c r="AD39" i="3"/>
  <c r="AB39" i="3"/>
  <c r="AH39" i="3" s="1"/>
  <c r="R39" i="3" s="1"/>
  <c r="O39" i="3"/>
  <c r="N39" i="3"/>
  <c r="P39" i="3" s="1"/>
  <c r="AF38" i="3"/>
  <c r="AD38" i="3"/>
  <c r="AB38" i="3"/>
  <c r="AH38" i="3" s="1"/>
  <c r="R38" i="3" s="1"/>
  <c r="O38" i="3"/>
  <c r="N38" i="3"/>
  <c r="P38" i="3" s="1"/>
  <c r="AF37" i="3"/>
  <c r="AD37" i="3"/>
  <c r="AB37" i="3"/>
  <c r="AH37" i="3" s="1"/>
  <c r="R37" i="3" s="1"/>
  <c r="R43" i="3" s="1"/>
  <c r="O37" i="3"/>
  <c r="N37" i="3"/>
  <c r="P37" i="3" s="1"/>
  <c r="AF28" i="3"/>
  <c r="AD28" i="3"/>
  <c r="AB28" i="3"/>
  <c r="AH28" i="3" s="1"/>
  <c r="R28" i="3" s="1"/>
  <c r="O28" i="3"/>
  <c r="N28" i="3"/>
  <c r="P28" i="3" s="1"/>
  <c r="AF27" i="3"/>
  <c r="AD27" i="3"/>
  <c r="AB27" i="3"/>
  <c r="AH27" i="3" s="1"/>
  <c r="R27" i="3" s="1"/>
  <c r="O27" i="3"/>
  <c r="N27" i="3"/>
  <c r="P27" i="3" s="1"/>
  <c r="AF19" i="3"/>
  <c r="AD19" i="3"/>
  <c r="AB19" i="3"/>
  <c r="AH19" i="3" s="1"/>
  <c r="R19" i="3" s="1"/>
  <c r="O19" i="3"/>
  <c r="N19" i="3"/>
  <c r="P19" i="3" s="1"/>
  <c r="AF18" i="3"/>
  <c r="AD18" i="3"/>
  <c r="AB18" i="3"/>
  <c r="AH18" i="3" s="1"/>
  <c r="R18" i="3" s="1"/>
  <c r="O18" i="3"/>
  <c r="N18" i="3"/>
  <c r="P18" i="3" s="1"/>
  <c r="AF17" i="3"/>
  <c r="AD17" i="3"/>
  <c r="AB17" i="3"/>
  <c r="AH17" i="3" s="1"/>
  <c r="R17" i="3" s="1"/>
  <c r="O17" i="3"/>
  <c r="N17" i="3"/>
  <c r="P17" i="3" s="1"/>
  <c r="AF16" i="3"/>
  <c r="AD16" i="3"/>
  <c r="AB16" i="3"/>
  <c r="AH16" i="3" s="1"/>
  <c r="R16" i="3" s="1"/>
  <c r="O16" i="3"/>
  <c r="N16" i="3"/>
  <c r="P16" i="3" s="1"/>
  <c r="AF15" i="3"/>
  <c r="AD15" i="3"/>
  <c r="AB15" i="3"/>
  <c r="AH15" i="3" s="1"/>
  <c r="R15" i="3" s="1"/>
  <c r="O15" i="3"/>
  <c r="N15" i="3"/>
  <c r="P15" i="3" s="1"/>
  <c r="AF14" i="3"/>
  <c r="AD14" i="3"/>
  <c r="AB14" i="3"/>
  <c r="AH14" i="3" s="1"/>
  <c r="R14" i="3" s="1"/>
  <c r="O14" i="3"/>
  <c r="N14" i="3"/>
  <c r="P14" i="3" s="1"/>
  <c r="AF13" i="3"/>
  <c r="AD13" i="3"/>
  <c r="AB13" i="3"/>
  <c r="AH13" i="3" s="1"/>
  <c r="R13" i="3" s="1"/>
  <c r="O13" i="3"/>
  <c r="N13" i="3"/>
  <c r="P13" i="3" s="1"/>
  <c r="AF12" i="3"/>
  <c r="AD12" i="3"/>
  <c r="AB12" i="3"/>
  <c r="O12" i="3"/>
  <c r="N12" i="3"/>
  <c r="P12" i="3" s="1"/>
  <c r="AF11" i="3"/>
  <c r="AD11" i="3"/>
  <c r="AB11" i="3"/>
  <c r="AH11" i="3" s="1"/>
  <c r="R11" i="3" s="1"/>
  <c r="O11" i="3"/>
  <c r="N11" i="3"/>
  <c r="P11" i="3" s="1"/>
  <c r="AF10" i="3"/>
  <c r="AD10" i="3"/>
  <c r="AB10" i="3"/>
  <c r="AH10" i="3" s="1"/>
  <c r="R10" i="3" s="1"/>
  <c r="O10" i="3"/>
  <c r="N10" i="3"/>
  <c r="P10" i="3" s="1"/>
  <c r="AF9" i="3"/>
  <c r="AD9" i="3"/>
  <c r="AB9" i="3"/>
  <c r="AH9" i="3" s="1"/>
  <c r="R9" i="3" s="1"/>
  <c r="O9" i="3"/>
  <c r="N9" i="3"/>
  <c r="P9" i="3" s="1"/>
  <c r="AH12" i="3" l="1"/>
  <c r="R12" i="3" s="1"/>
  <c r="AH71" i="3"/>
  <c r="R71" i="3" s="1"/>
  <c r="AH63" i="3"/>
  <c r="R63" i="3" s="1"/>
  <c r="M45" i="3"/>
  <c r="K45" i="3"/>
  <c r="R29" i="3"/>
  <c r="R20" i="3"/>
  <c r="P3" i="3" s="1"/>
  <c r="AR39" i="2"/>
  <c r="R96" i="3" l="1"/>
  <c r="M22" i="3"/>
  <c r="K22" i="3"/>
  <c r="M31" i="3"/>
  <c r="K31" i="3"/>
  <c r="N37" i="2" l="1"/>
  <c r="P37" i="2" s="1"/>
  <c r="O37" i="2"/>
  <c r="N38" i="2"/>
  <c r="P38" i="2" s="1"/>
  <c r="O38" i="2"/>
  <c r="N39" i="2"/>
  <c r="O39" i="2"/>
  <c r="N40" i="2"/>
  <c r="P40" i="2" s="1"/>
  <c r="O40" i="2"/>
  <c r="N41" i="2"/>
  <c r="P41" i="2" s="1"/>
  <c r="O41" i="2"/>
  <c r="O36" i="2"/>
  <c r="N36" i="2"/>
  <c r="N27" i="2"/>
  <c r="P27" i="2" s="1"/>
  <c r="O27" i="2"/>
  <c r="O26" i="2"/>
  <c r="N26" i="2"/>
  <c r="P26" i="2" s="1"/>
  <c r="N9" i="2"/>
  <c r="O9" i="2"/>
  <c r="N10" i="2"/>
  <c r="O10" i="2"/>
  <c r="N11" i="2"/>
  <c r="O11" i="2"/>
  <c r="N12" i="2"/>
  <c r="O12" i="2"/>
  <c r="N13" i="2"/>
  <c r="O13" i="2"/>
  <c r="N14" i="2"/>
  <c r="O14" i="2"/>
  <c r="P14" i="2"/>
  <c r="N15" i="2"/>
  <c r="O15" i="2"/>
  <c r="N16" i="2"/>
  <c r="P16" i="2" s="1"/>
  <c r="O16" i="2"/>
  <c r="N17" i="2"/>
  <c r="O17" i="2"/>
  <c r="P17" i="2" s="1"/>
  <c r="N18" i="2"/>
  <c r="P18" i="2" s="1"/>
  <c r="O18" i="2"/>
  <c r="AW94" i="2"/>
  <c r="AV94" i="2"/>
  <c r="AU94" i="2"/>
  <c r="AT94" i="2"/>
  <c r="AS94" i="2"/>
  <c r="AR94" i="2"/>
  <c r="AQ94" i="2"/>
  <c r="AW93" i="2"/>
  <c r="AV93" i="2"/>
  <c r="AU93" i="2"/>
  <c r="AT93" i="2"/>
  <c r="AS93" i="2"/>
  <c r="AR93" i="2"/>
  <c r="AQ93" i="2"/>
  <c r="AW92" i="2"/>
  <c r="AV92" i="2"/>
  <c r="AU92" i="2"/>
  <c r="AT92" i="2"/>
  <c r="AS92" i="2"/>
  <c r="AR92" i="2"/>
  <c r="AQ92" i="2"/>
  <c r="AW91" i="2"/>
  <c r="AV91" i="2"/>
  <c r="AU91" i="2"/>
  <c r="AT91" i="2"/>
  <c r="AS91" i="2"/>
  <c r="AR91" i="2"/>
  <c r="AQ91" i="2"/>
  <c r="AW90" i="2"/>
  <c r="AV90" i="2"/>
  <c r="AU90" i="2"/>
  <c r="AT90" i="2"/>
  <c r="AS90" i="2"/>
  <c r="AR90" i="2"/>
  <c r="AQ90" i="2"/>
  <c r="AX90" i="2" s="1"/>
  <c r="R90" i="2" s="1"/>
  <c r="AW89" i="2"/>
  <c r="AV89" i="2"/>
  <c r="AU89" i="2"/>
  <c r="AT89" i="2"/>
  <c r="AS89" i="2"/>
  <c r="AR89" i="2"/>
  <c r="AQ89" i="2"/>
  <c r="AX89" i="2" s="1"/>
  <c r="R89" i="2" s="1"/>
  <c r="AW88" i="2"/>
  <c r="AV88" i="2"/>
  <c r="AU88" i="2"/>
  <c r="AT88" i="2"/>
  <c r="AS88" i="2"/>
  <c r="AR88" i="2"/>
  <c r="AQ88" i="2"/>
  <c r="AW87" i="2"/>
  <c r="AV87" i="2"/>
  <c r="AU87" i="2"/>
  <c r="AT87" i="2"/>
  <c r="AS87" i="2"/>
  <c r="AR87" i="2"/>
  <c r="AQ87" i="2"/>
  <c r="AW86" i="2"/>
  <c r="AV86" i="2"/>
  <c r="AU86" i="2"/>
  <c r="AT86" i="2"/>
  <c r="AS86" i="2"/>
  <c r="AR86" i="2"/>
  <c r="AQ86" i="2"/>
  <c r="AW85" i="2"/>
  <c r="AV85" i="2"/>
  <c r="AU85" i="2"/>
  <c r="AT85" i="2"/>
  <c r="AS85" i="2"/>
  <c r="AR85" i="2"/>
  <c r="AQ85" i="2"/>
  <c r="AW84" i="2"/>
  <c r="AV84" i="2"/>
  <c r="AU84" i="2"/>
  <c r="AT84" i="2"/>
  <c r="AS84" i="2"/>
  <c r="AR84" i="2"/>
  <c r="AQ84" i="2"/>
  <c r="AW83" i="2"/>
  <c r="AV83" i="2"/>
  <c r="AU83" i="2"/>
  <c r="AT83" i="2"/>
  <c r="AS83" i="2"/>
  <c r="AR83" i="2"/>
  <c r="AQ83" i="2"/>
  <c r="AW82" i="2"/>
  <c r="AV82" i="2"/>
  <c r="AU82" i="2"/>
  <c r="AT82" i="2"/>
  <c r="AS82" i="2"/>
  <c r="AR82" i="2"/>
  <c r="AQ82" i="2"/>
  <c r="AX82" i="2" s="1"/>
  <c r="R82" i="2" s="1"/>
  <c r="AW81" i="2"/>
  <c r="AV81" i="2"/>
  <c r="AU81" i="2"/>
  <c r="AT81" i="2"/>
  <c r="AS81" i="2"/>
  <c r="AR81" i="2"/>
  <c r="AQ81" i="2"/>
  <c r="AX81" i="2" s="1"/>
  <c r="R81" i="2" s="1"/>
  <c r="AW80" i="2"/>
  <c r="AV80" i="2"/>
  <c r="AU80" i="2"/>
  <c r="AT80" i="2"/>
  <c r="AS80" i="2"/>
  <c r="AR80" i="2"/>
  <c r="AQ80" i="2"/>
  <c r="AW79" i="2"/>
  <c r="AV79" i="2"/>
  <c r="AU79" i="2"/>
  <c r="AT79" i="2"/>
  <c r="AS79" i="2"/>
  <c r="AR79" i="2"/>
  <c r="AQ79" i="2"/>
  <c r="AW78" i="2"/>
  <c r="AV78" i="2"/>
  <c r="AU78" i="2"/>
  <c r="AT78" i="2"/>
  <c r="AS78" i="2"/>
  <c r="AR78" i="2"/>
  <c r="AQ78" i="2"/>
  <c r="AW77" i="2"/>
  <c r="AV77" i="2"/>
  <c r="AU77" i="2"/>
  <c r="AT77" i="2"/>
  <c r="AS77" i="2"/>
  <c r="AR77" i="2"/>
  <c r="AQ77" i="2"/>
  <c r="AQ76" i="2"/>
  <c r="AW76" i="2"/>
  <c r="AV76" i="2"/>
  <c r="AU76" i="2"/>
  <c r="AT76" i="2"/>
  <c r="AS76" i="2"/>
  <c r="AR76" i="2"/>
  <c r="AQ75" i="2"/>
  <c r="AW75" i="2"/>
  <c r="AV75" i="2"/>
  <c r="AU75" i="2"/>
  <c r="AT75" i="2"/>
  <c r="AS75" i="2"/>
  <c r="AR75" i="2"/>
  <c r="AW74" i="2"/>
  <c r="AV74" i="2"/>
  <c r="AU74" i="2"/>
  <c r="AT74" i="2"/>
  <c r="AS74" i="2"/>
  <c r="AR74" i="2"/>
  <c r="AQ74" i="2"/>
  <c r="AX74" i="2" s="1"/>
  <c r="R74" i="2" s="1"/>
  <c r="AT73" i="2"/>
  <c r="AR73" i="2"/>
  <c r="AS73" i="2"/>
  <c r="AU73" i="2"/>
  <c r="AV73" i="2"/>
  <c r="AW73" i="2"/>
  <c r="AQ73" i="2"/>
  <c r="AX73" i="2" s="1"/>
  <c r="R73" i="2" s="1"/>
  <c r="AQ63" i="2"/>
  <c r="AX63" i="2" s="1"/>
  <c r="R63" i="2" s="1"/>
  <c r="AR63" i="2"/>
  <c r="AS63" i="2"/>
  <c r="AT63" i="2"/>
  <c r="AU63" i="2"/>
  <c r="AV63" i="2"/>
  <c r="AW63" i="2"/>
  <c r="AQ64" i="2"/>
  <c r="AR64" i="2"/>
  <c r="AS64" i="2"/>
  <c r="AT64" i="2"/>
  <c r="AU64" i="2"/>
  <c r="AV64" i="2"/>
  <c r="AW64" i="2"/>
  <c r="AQ65" i="2"/>
  <c r="AR65" i="2"/>
  <c r="AS65" i="2"/>
  <c r="AT65" i="2"/>
  <c r="AU65" i="2"/>
  <c r="AV65" i="2"/>
  <c r="AW65" i="2"/>
  <c r="AQ66" i="2"/>
  <c r="AR66" i="2"/>
  <c r="AS66" i="2"/>
  <c r="AT66" i="2"/>
  <c r="AX66" i="2" s="1"/>
  <c r="R66" i="2" s="1"/>
  <c r="AU66" i="2"/>
  <c r="AV66" i="2"/>
  <c r="AW66" i="2"/>
  <c r="AQ67" i="2"/>
  <c r="AR67" i="2"/>
  <c r="AS67" i="2"/>
  <c r="AT67" i="2"/>
  <c r="AU67" i="2"/>
  <c r="AV67" i="2"/>
  <c r="AW67" i="2"/>
  <c r="AQ68" i="2"/>
  <c r="AR68" i="2"/>
  <c r="AS68" i="2"/>
  <c r="AT68" i="2"/>
  <c r="AU68" i="2"/>
  <c r="AV68" i="2"/>
  <c r="AW68" i="2"/>
  <c r="AQ69" i="2"/>
  <c r="AR69" i="2"/>
  <c r="AS69" i="2"/>
  <c r="AT69" i="2"/>
  <c r="AU69" i="2"/>
  <c r="AV69" i="2"/>
  <c r="AW69" i="2"/>
  <c r="AQ70" i="2"/>
  <c r="AR70" i="2"/>
  <c r="AS70" i="2"/>
  <c r="AT70" i="2"/>
  <c r="AU70" i="2"/>
  <c r="AV70" i="2"/>
  <c r="AW70" i="2"/>
  <c r="AQ71" i="2"/>
  <c r="AX71" i="2" s="1"/>
  <c r="R71" i="2" s="1"/>
  <c r="AR71" i="2"/>
  <c r="AS71" i="2"/>
  <c r="AT71" i="2"/>
  <c r="AU71" i="2"/>
  <c r="AV71" i="2"/>
  <c r="AW71" i="2"/>
  <c r="AQ72" i="2"/>
  <c r="AR72" i="2"/>
  <c r="AS72" i="2"/>
  <c r="AT72" i="2"/>
  <c r="AU72" i="2"/>
  <c r="AV72" i="2"/>
  <c r="AW72" i="2"/>
  <c r="AV62" i="2"/>
  <c r="AR62" i="2"/>
  <c r="AW62" i="2"/>
  <c r="AU62" i="2"/>
  <c r="AT62" i="2"/>
  <c r="AS62" i="2"/>
  <c r="AQ62" i="2"/>
  <c r="AR37" i="2"/>
  <c r="AT37" i="2"/>
  <c r="AV37" i="2"/>
  <c r="AR38" i="2"/>
  <c r="AT38" i="2"/>
  <c r="AV38" i="2"/>
  <c r="AT39" i="2"/>
  <c r="AX39" i="2" s="1"/>
  <c r="R39" i="2" s="1"/>
  <c r="AV39" i="2"/>
  <c r="AR40" i="2"/>
  <c r="AX40" i="2" s="1"/>
  <c r="R40" i="2" s="1"/>
  <c r="AT40" i="2"/>
  <c r="AV40" i="2"/>
  <c r="AR41" i="2"/>
  <c r="AX41" i="2" s="1"/>
  <c r="R41" i="2" s="1"/>
  <c r="AT41" i="2"/>
  <c r="AV41" i="2"/>
  <c r="AR36" i="2"/>
  <c r="AV36" i="2"/>
  <c r="AT36" i="2"/>
  <c r="AR27" i="2"/>
  <c r="AX27" i="2" s="1"/>
  <c r="R27" i="2" s="1"/>
  <c r="R28" i="2" s="1"/>
  <c r="AT27" i="2"/>
  <c r="AV27" i="2"/>
  <c r="AV26" i="2"/>
  <c r="AT26" i="2"/>
  <c r="AR26" i="2"/>
  <c r="AX26" i="2" s="1"/>
  <c r="R26" i="2" s="1"/>
  <c r="AV9" i="2"/>
  <c r="AV10" i="2"/>
  <c r="AV11" i="2"/>
  <c r="AV12" i="2"/>
  <c r="AV13" i="2"/>
  <c r="AV14" i="2"/>
  <c r="AV15" i="2"/>
  <c r="AV16" i="2"/>
  <c r="AV17" i="2"/>
  <c r="AV18" i="2"/>
  <c r="AT9" i="2"/>
  <c r="AT10" i="2"/>
  <c r="AT11" i="2"/>
  <c r="AT12" i="2"/>
  <c r="AT13" i="2"/>
  <c r="AT14" i="2"/>
  <c r="AT15" i="2"/>
  <c r="AT16" i="2"/>
  <c r="AT17" i="2"/>
  <c r="AT18" i="2"/>
  <c r="AR9" i="2"/>
  <c r="AR10" i="2"/>
  <c r="AR11" i="2"/>
  <c r="AR12" i="2"/>
  <c r="AR13" i="2"/>
  <c r="AR14" i="2"/>
  <c r="AR15" i="2"/>
  <c r="AR16" i="2"/>
  <c r="AR17" i="2"/>
  <c r="AX17" i="2" s="1"/>
  <c r="R17" i="2" s="1"/>
  <c r="AR18" i="2"/>
  <c r="P12" i="2" l="1"/>
  <c r="AX88" i="2"/>
  <c r="R88" i="2" s="1"/>
  <c r="P36" i="2"/>
  <c r="AX79" i="2"/>
  <c r="R79" i="2" s="1"/>
  <c r="AX87" i="2"/>
  <c r="R87" i="2" s="1"/>
  <c r="P39" i="2"/>
  <c r="AX67" i="2"/>
  <c r="R67" i="2" s="1"/>
  <c r="AX76" i="2"/>
  <c r="R76" i="2" s="1"/>
  <c r="AX78" i="2"/>
  <c r="R78" i="2" s="1"/>
  <c r="AX86" i="2"/>
  <c r="R86" i="2" s="1"/>
  <c r="AX94" i="2"/>
  <c r="R94" i="2" s="1"/>
  <c r="AX64" i="2"/>
  <c r="R64" i="2" s="1"/>
  <c r="AX16" i="2"/>
  <c r="R16" i="2" s="1"/>
  <c r="AX68" i="2"/>
  <c r="R68" i="2" s="1"/>
  <c r="AX75" i="2"/>
  <c r="R75" i="2" s="1"/>
  <c r="AX85" i="2"/>
  <c r="R85" i="2" s="1"/>
  <c r="AX93" i="2"/>
  <c r="R93" i="2" s="1"/>
  <c r="AX11" i="2"/>
  <c r="R11" i="2" s="1"/>
  <c r="AX70" i="2"/>
  <c r="R70" i="2" s="1"/>
  <c r="AX84" i="2"/>
  <c r="R84" i="2" s="1"/>
  <c r="AX92" i="2"/>
  <c r="R92" i="2" s="1"/>
  <c r="AX37" i="2"/>
  <c r="R37" i="2" s="1"/>
  <c r="AX65" i="2"/>
  <c r="R65" i="2" s="1"/>
  <c r="AX80" i="2"/>
  <c r="R80" i="2" s="1"/>
  <c r="AX69" i="2"/>
  <c r="R69" i="2" s="1"/>
  <c r="AX77" i="2"/>
  <c r="R77" i="2" s="1"/>
  <c r="AX18" i="2"/>
  <c r="R18" i="2" s="1"/>
  <c r="AX38" i="2"/>
  <c r="R38" i="2" s="1"/>
  <c r="AX62" i="2"/>
  <c r="AX83" i="2"/>
  <c r="R83" i="2" s="1"/>
  <c r="AX91" i="2"/>
  <c r="R91" i="2" s="1"/>
  <c r="AX72" i="2"/>
  <c r="R72" i="2" s="1"/>
  <c r="P13" i="2"/>
  <c r="AX12" i="2"/>
  <c r="R12" i="2" s="1"/>
  <c r="P10" i="2"/>
  <c r="AX10" i="2"/>
  <c r="R10" i="2" s="1"/>
  <c r="P9" i="2"/>
  <c r="AX15" i="2"/>
  <c r="R15" i="2" s="1"/>
  <c r="P11" i="2"/>
  <c r="AX14" i="2"/>
  <c r="R14" i="2" s="1"/>
  <c r="AX13" i="2"/>
  <c r="R13" i="2" s="1"/>
  <c r="P15" i="2"/>
  <c r="AX9" i="2"/>
  <c r="R9" i="2" s="1"/>
  <c r="AX36" i="2"/>
  <c r="R36" i="2" s="1"/>
  <c r="R42" i="2" s="1"/>
  <c r="R62" i="2"/>
  <c r="R95" i="2" l="1"/>
  <c r="R19" i="2"/>
  <c r="M21" i="2" s="1"/>
  <c r="P3" i="2" l="1"/>
  <c r="K21" i="2"/>
</calcChain>
</file>

<file path=xl/sharedStrings.xml><?xml version="1.0" encoding="utf-8"?>
<sst xmlns="http://schemas.openxmlformats.org/spreadsheetml/2006/main" count="1466" uniqueCount="175">
  <si>
    <t>施設の区分</t>
    <rPh sb="0" eb="2">
      <t>シセツ</t>
    </rPh>
    <rPh sb="3" eb="5">
      <t>クブン</t>
    </rPh>
    <phoneticPr fontId="2"/>
  </si>
  <si>
    <t>展示面積</t>
    <rPh sb="0" eb="2">
      <t>テンジ</t>
    </rPh>
    <rPh sb="2" eb="4">
      <t>メンセキ</t>
    </rPh>
    <phoneticPr fontId="2"/>
  </si>
  <si>
    <t>全日</t>
    <rPh sb="0" eb="1">
      <t>ゼン</t>
    </rPh>
    <rPh sb="1" eb="2">
      <t>ヒ</t>
    </rPh>
    <phoneticPr fontId="2"/>
  </si>
  <si>
    <t>午前</t>
    <rPh sb="0" eb="2">
      <t>ゴゼン</t>
    </rPh>
    <phoneticPr fontId="2"/>
  </si>
  <si>
    <t>午後</t>
    <rPh sb="0" eb="2">
      <t>ゴゴ</t>
    </rPh>
    <phoneticPr fontId="2"/>
  </si>
  <si>
    <t>0:00～24:00</t>
    <phoneticPr fontId="2"/>
  </si>
  <si>
    <t>0:00～12:00</t>
    <phoneticPr fontId="2"/>
  </si>
  <si>
    <t>12:00～24:00</t>
    <phoneticPr fontId="2"/>
  </si>
  <si>
    <t>13,870㎡</t>
    <phoneticPr fontId="2"/>
  </si>
  <si>
    <t>6,576㎡</t>
    <phoneticPr fontId="2"/>
  </si>
  <si>
    <t>13,500㎡</t>
    <phoneticPr fontId="2"/>
  </si>
  <si>
    <t>9,450㎡</t>
    <phoneticPr fontId="2"/>
  </si>
  <si>
    <t>6,750㎡</t>
    <phoneticPr fontId="2"/>
  </si>
  <si>
    <t>1区画</t>
    <rPh sb="1" eb="3">
      <t>クカク</t>
    </rPh>
    <phoneticPr fontId="2"/>
  </si>
  <si>
    <t>4,050㎡</t>
    <phoneticPr fontId="2"/>
  </si>
  <si>
    <t>第3展示館</t>
    <rPh sb="0" eb="1">
      <t>ダイ</t>
    </rPh>
    <rPh sb="2" eb="5">
      <t>テンジカン</t>
    </rPh>
    <phoneticPr fontId="2"/>
  </si>
  <si>
    <t>定員</t>
    <rPh sb="0" eb="2">
      <t>テイイン</t>
    </rPh>
    <phoneticPr fontId="2"/>
  </si>
  <si>
    <t>1日</t>
    <rPh sb="1" eb="2">
      <t>ニチ</t>
    </rPh>
    <phoneticPr fontId="2"/>
  </si>
  <si>
    <t>夜間</t>
    <rPh sb="0" eb="2">
      <t>ヤカン</t>
    </rPh>
    <phoneticPr fontId="2"/>
  </si>
  <si>
    <t>延長</t>
    <rPh sb="0" eb="2">
      <t>エンチョウ</t>
    </rPh>
    <phoneticPr fontId="2"/>
  </si>
  <si>
    <t>午前-午後</t>
    <rPh sb="0" eb="2">
      <t>ゴゼン</t>
    </rPh>
    <rPh sb="3" eb="5">
      <t>ゴゴ</t>
    </rPh>
    <phoneticPr fontId="2"/>
  </si>
  <si>
    <t>午後-夜間</t>
    <rPh sb="0" eb="2">
      <t>ゴゴ</t>
    </rPh>
    <rPh sb="3" eb="5">
      <t>ヤカン</t>
    </rPh>
    <phoneticPr fontId="2"/>
  </si>
  <si>
    <t>9:00～21:30</t>
    <phoneticPr fontId="2"/>
  </si>
  <si>
    <t>9:00～12:00</t>
    <phoneticPr fontId="2"/>
  </si>
  <si>
    <t>13:00～16:30</t>
    <phoneticPr fontId="2"/>
  </si>
  <si>
    <t>9:00～16:30</t>
    <phoneticPr fontId="2"/>
  </si>
  <si>
    <t>17:30～21:30</t>
    <phoneticPr fontId="2"/>
  </si>
  <si>
    <t>13:00～21:30</t>
    <phoneticPr fontId="2"/>
  </si>
  <si>
    <t>(1時間あたり)</t>
    <rPh sb="2" eb="4">
      <t>ジカン</t>
    </rPh>
    <phoneticPr fontId="2"/>
  </si>
  <si>
    <t>-</t>
    <phoneticPr fontId="2"/>
  </si>
  <si>
    <t>第1室</t>
    <rPh sb="0" eb="1">
      <t>ダイ</t>
    </rPh>
    <rPh sb="2" eb="3">
      <t>シツ</t>
    </rPh>
    <phoneticPr fontId="2"/>
  </si>
  <si>
    <t>第2室</t>
    <rPh sb="0" eb="1">
      <t>ダイ</t>
    </rPh>
    <rPh sb="2" eb="3">
      <t>シツ</t>
    </rPh>
    <phoneticPr fontId="2"/>
  </si>
  <si>
    <t>会議ホール</t>
    <rPh sb="0" eb="2">
      <t>カイギ</t>
    </rPh>
    <phoneticPr fontId="2"/>
  </si>
  <si>
    <t>300名</t>
    <rPh sb="3" eb="4">
      <t>メイ</t>
    </rPh>
    <phoneticPr fontId="2"/>
  </si>
  <si>
    <t>60名</t>
    <rPh sb="2" eb="3">
      <t>メイ</t>
    </rPh>
    <phoneticPr fontId="2"/>
  </si>
  <si>
    <t>30名</t>
    <rPh sb="2" eb="3">
      <t>メイ</t>
    </rPh>
    <phoneticPr fontId="2"/>
  </si>
  <si>
    <t>第3会議室</t>
    <rPh sb="0" eb="1">
      <t>ダイ</t>
    </rPh>
    <rPh sb="2" eb="5">
      <t>カイギシツ</t>
    </rPh>
    <phoneticPr fontId="2"/>
  </si>
  <si>
    <t>第4会議室</t>
    <rPh sb="0" eb="1">
      <t>ダイ</t>
    </rPh>
    <rPh sb="2" eb="5">
      <t>カイギシツ</t>
    </rPh>
    <phoneticPr fontId="2"/>
  </si>
  <si>
    <t>第5会議室</t>
    <rPh sb="0" eb="1">
      <t>ダイ</t>
    </rPh>
    <rPh sb="2" eb="5">
      <t>カイギシツ</t>
    </rPh>
    <phoneticPr fontId="2"/>
  </si>
  <si>
    <t>108名</t>
    <rPh sb="3" eb="4">
      <t>メイ</t>
    </rPh>
    <phoneticPr fontId="2"/>
  </si>
  <si>
    <t>54名</t>
    <rPh sb="2" eb="3">
      <t>メイ</t>
    </rPh>
    <phoneticPr fontId="2"/>
  </si>
  <si>
    <t>18名</t>
    <rPh sb="2" eb="3">
      <t>メイ</t>
    </rPh>
    <phoneticPr fontId="2"/>
  </si>
  <si>
    <t>♦展示施設</t>
    <rPh sb="1" eb="3">
      <t>テンジ</t>
    </rPh>
    <rPh sb="3" eb="5">
      <t>シセツ</t>
    </rPh>
    <phoneticPr fontId="2"/>
  </si>
  <si>
    <t>♦集会施設</t>
    <rPh sb="1" eb="3">
      <t>シュウカイ</t>
    </rPh>
    <rPh sb="3" eb="5">
      <t>シセツ</t>
    </rPh>
    <phoneticPr fontId="2"/>
  </si>
  <si>
    <t>3区画</t>
    <rPh sb="1" eb="3">
      <t>クカク</t>
    </rPh>
    <phoneticPr fontId="2"/>
  </si>
  <si>
    <t>2区画</t>
    <rPh sb="1" eb="3">
      <t>クカク</t>
    </rPh>
    <phoneticPr fontId="2"/>
  </si>
  <si>
    <t>イベントホール</t>
    <phoneticPr fontId="2"/>
  </si>
  <si>
    <t>サービスセンターA</t>
    <phoneticPr fontId="2"/>
  </si>
  <si>
    <t>サービスセンターB</t>
    <phoneticPr fontId="2"/>
  </si>
  <si>
    <t>第2会議室</t>
    <rPh sb="0" eb="1">
      <t>ダイ</t>
    </rPh>
    <rPh sb="2" eb="3">
      <t>カイ</t>
    </rPh>
    <rPh sb="3" eb="4">
      <t>ギ</t>
    </rPh>
    <rPh sb="4" eb="5">
      <t>シツ</t>
    </rPh>
    <phoneticPr fontId="2"/>
  </si>
  <si>
    <t>第1会議室</t>
    <rPh sb="0" eb="1">
      <t>ダイ</t>
    </rPh>
    <rPh sb="2" eb="5">
      <t>カイギシツ</t>
    </rPh>
    <phoneticPr fontId="2"/>
  </si>
  <si>
    <t>第6会議室</t>
    <rPh sb="0" eb="1">
      <t>ダイ</t>
    </rPh>
    <rPh sb="2" eb="5">
      <t>カイギシツ</t>
    </rPh>
    <phoneticPr fontId="2"/>
  </si>
  <si>
    <t>第7会議室</t>
    <rPh sb="0" eb="1">
      <t>ダイ</t>
    </rPh>
    <rPh sb="2" eb="5">
      <t>カイギシツ</t>
    </rPh>
    <phoneticPr fontId="2"/>
  </si>
  <si>
    <t>　   施設使用料金</t>
    <rPh sb="4" eb="6">
      <t>シセツ</t>
    </rPh>
    <rPh sb="6" eb="8">
      <t>シヨウ</t>
    </rPh>
    <rPh sb="8" eb="9">
      <t>リョウ</t>
    </rPh>
    <rPh sb="9" eb="10">
      <t>キン</t>
    </rPh>
    <phoneticPr fontId="2"/>
  </si>
  <si>
    <t>数量</t>
    <rPh sb="0" eb="2">
      <t>スウリョウ</t>
    </rPh>
    <phoneticPr fontId="2"/>
  </si>
  <si>
    <t>単価</t>
    <rPh sb="0" eb="2">
      <t>タンカ</t>
    </rPh>
    <phoneticPr fontId="2"/>
  </si>
  <si>
    <t>金額</t>
    <rPh sb="0" eb="2">
      <t>キンガク</t>
    </rPh>
    <phoneticPr fontId="2"/>
  </si>
  <si>
    <t>利　　用　　料　　金　（単位：円）</t>
    <rPh sb="0" eb="1">
      <t>リ</t>
    </rPh>
    <rPh sb="3" eb="4">
      <t>ヨウ</t>
    </rPh>
    <rPh sb="6" eb="7">
      <t>リョウ</t>
    </rPh>
    <rPh sb="9" eb="10">
      <t>キン</t>
    </rPh>
    <rPh sb="12" eb="14">
      <t>タンイ</t>
    </rPh>
    <rPh sb="15" eb="16">
      <t>エン</t>
    </rPh>
    <phoneticPr fontId="2"/>
  </si>
  <si>
    <t>第１展示館（2022年6月末まで）</t>
    <rPh sb="0" eb="1">
      <t>ダイ</t>
    </rPh>
    <rPh sb="2" eb="5">
      <t>テンジカン</t>
    </rPh>
    <rPh sb="10" eb="11">
      <t>ネン</t>
    </rPh>
    <rPh sb="12" eb="13">
      <t>ガツ</t>
    </rPh>
    <rPh sb="13" eb="14">
      <t>マツ</t>
    </rPh>
    <phoneticPr fontId="2"/>
  </si>
  <si>
    <r>
      <t xml:space="preserve">新第 1 展 示 館
</t>
    </r>
    <r>
      <rPr>
        <sz val="11"/>
        <color theme="1"/>
        <rFont val="游ゴシック"/>
        <family val="3"/>
        <charset val="128"/>
        <scheme val="minor"/>
      </rPr>
      <t>2022年10月オープン</t>
    </r>
    <rPh sb="0" eb="1">
      <t>シン</t>
    </rPh>
    <rPh sb="1" eb="2">
      <t>ダイ</t>
    </rPh>
    <rPh sb="5" eb="6">
      <t>テン</t>
    </rPh>
    <rPh sb="7" eb="8">
      <t>ジ</t>
    </rPh>
    <rPh sb="9" eb="10">
      <t>カン</t>
    </rPh>
    <rPh sb="15" eb="16">
      <t>ネン</t>
    </rPh>
    <rPh sb="18" eb="19">
      <t>ガツ</t>
    </rPh>
    <phoneticPr fontId="2"/>
  </si>
  <si>
    <t>全 面 利 用</t>
    <rPh sb="0" eb="1">
      <t>ゼン</t>
    </rPh>
    <rPh sb="2" eb="3">
      <t>メン</t>
    </rPh>
    <rPh sb="4" eb="5">
      <t>リ</t>
    </rPh>
    <rPh sb="6" eb="7">
      <t>ヨウ</t>
    </rPh>
    <phoneticPr fontId="2"/>
  </si>
  <si>
    <t>20,160㎡</t>
    <phoneticPr fontId="2"/>
  </si>
  <si>
    <t>分割利用</t>
    <rPh sb="0" eb="2">
      <t>ブンカツ</t>
    </rPh>
    <rPh sb="2" eb="4">
      <t>リヨウ</t>
    </rPh>
    <phoneticPr fontId="2"/>
  </si>
  <si>
    <t>展示ホールA</t>
    <rPh sb="0" eb="2">
      <t>テンジ</t>
    </rPh>
    <phoneticPr fontId="2"/>
  </si>
  <si>
    <t>6720㎡</t>
    <phoneticPr fontId="2"/>
  </si>
  <si>
    <t>展示ホールB</t>
    <rPh sb="0" eb="2">
      <t>テンジ</t>
    </rPh>
    <phoneticPr fontId="2"/>
  </si>
  <si>
    <t>3,360㎡</t>
    <phoneticPr fontId="2"/>
  </si>
  <si>
    <t>展示ホールＣ</t>
    <rPh sb="0" eb="2">
      <t>テンジ</t>
    </rPh>
    <phoneticPr fontId="2"/>
  </si>
  <si>
    <t>展示ホールD</t>
    <rPh sb="0" eb="2">
      <t>テンジ</t>
    </rPh>
    <phoneticPr fontId="2"/>
  </si>
  <si>
    <t>　　第 2 展 示 館</t>
    <rPh sb="2" eb="3">
      <t>ダイ</t>
    </rPh>
    <rPh sb="6" eb="7">
      <t>テン</t>
    </rPh>
    <rPh sb="8" eb="9">
      <t>ジ</t>
    </rPh>
    <rPh sb="10" eb="11">
      <t>カン</t>
    </rPh>
    <phoneticPr fontId="2"/>
  </si>
  <si>
    <r>
      <t xml:space="preserve">分割利用
</t>
    </r>
    <r>
      <rPr>
        <sz val="10"/>
        <color theme="1"/>
        <rFont val="游ゴシック"/>
        <family val="3"/>
        <charset val="128"/>
        <scheme val="minor"/>
      </rPr>
      <t>（使用は連続区画に限る）</t>
    </r>
    <rPh sb="0" eb="2">
      <t>ブンカツ</t>
    </rPh>
    <rPh sb="2" eb="4">
      <t>リヨウ</t>
    </rPh>
    <rPh sb="6" eb="8">
      <t>シヨウ</t>
    </rPh>
    <rPh sb="9" eb="11">
      <t>レンゾク</t>
    </rPh>
    <rPh sb="11" eb="13">
      <t>クカク</t>
    </rPh>
    <rPh sb="14" eb="15">
      <t>カギ</t>
    </rPh>
    <phoneticPr fontId="2"/>
  </si>
  <si>
    <t xml:space="preserve"> ※上記利用料には、電気・ガス・水道・冷暖房料金を含みません。</t>
    <rPh sb="2" eb="4">
      <t>ジョウキ</t>
    </rPh>
    <rPh sb="4" eb="7">
      <t>リヨウリョウ</t>
    </rPh>
    <rPh sb="6" eb="7">
      <t>リョウ</t>
    </rPh>
    <rPh sb="10" eb="12">
      <t>デンキ</t>
    </rPh>
    <rPh sb="16" eb="18">
      <t>スイドウ</t>
    </rPh>
    <rPh sb="19" eb="22">
      <t>レイダンボウ</t>
    </rPh>
    <rPh sb="22" eb="23">
      <t>リョウ</t>
    </rPh>
    <rPh sb="23" eb="24">
      <t>キン</t>
    </rPh>
    <rPh sb="25" eb="26">
      <t>フク</t>
    </rPh>
    <phoneticPr fontId="2"/>
  </si>
  <si>
    <t xml:space="preserve"> ※利用料金は前納です。「名古屋市国際展示場利用申込書(展示施設用)」にて申込みください。</t>
    <rPh sb="2" eb="4">
      <t>リヨウ</t>
    </rPh>
    <rPh sb="4" eb="6">
      <t>リョウキン</t>
    </rPh>
    <rPh sb="7" eb="8">
      <t>マエ</t>
    </rPh>
    <rPh sb="8" eb="9">
      <t>ノウ</t>
    </rPh>
    <rPh sb="13" eb="17">
      <t>ナゴヤシ</t>
    </rPh>
    <rPh sb="17" eb="19">
      <t>コクサイ</t>
    </rPh>
    <rPh sb="19" eb="21">
      <t>テンジ</t>
    </rPh>
    <rPh sb="21" eb="22">
      <t>バ</t>
    </rPh>
    <rPh sb="22" eb="24">
      <t>リヨウ</t>
    </rPh>
    <rPh sb="24" eb="26">
      <t>モウシコミ</t>
    </rPh>
    <rPh sb="26" eb="27">
      <t>ショ</t>
    </rPh>
    <rPh sb="28" eb="30">
      <t>テンジ</t>
    </rPh>
    <rPh sb="30" eb="32">
      <t>シセツ</t>
    </rPh>
    <rPh sb="32" eb="33">
      <t>ヨウ</t>
    </rPh>
    <rPh sb="37" eb="39">
      <t>モウシコミ</t>
    </rPh>
    <phoneticPr fontId="2"/>
  </si>
  <si>
    <t>♦展示スペース</t>
    <rPh sb="1" eb="3">
      <t>テンジ</t>
    </rPh>
    <phoneticPr fontId="2"/>
  </si>
  <si>
    <t>屋外展示場</t>
    <rPh sb="0" eb="2">
      <t>オクガイ</t>
    </rPh>
    <rPh sb="2" eb="5">
      <t>テンジジョウ</t>
    </rPh>
    <phoneticPr fontId="2"/>
  </si>
  <si>
    <t>1㎡当り</t>
    <rPh sb="2" eb="3">
      <t>アタ</t>
    </rPh>
    <phoneticPr fontId="2"/>
  </si>
  <si>
    <t>コンベンション施設</t>
    <rPh sb="7" eb="9">
      <t>シセツ</t>
    </rPh>
    <phoneticPr fontId="2"/>
  </si>
  <si>
    <t>多目的スペース</t>
    <rPh sb="0" eb="3">
      <t>タモクテキ</t>
    </rPh>
    <phoneticPr fontId="2"/>
  </si>
  <si>
    <t>※利用申込書と合わせてご利用いただく土地の図面と面積をご提出ください。</t>
    <rPh sb="1" eb="3">
      <t>リヨウ</t>
    </rPh>
    <rPh sb="3" eb="6">
      <t>モウシコミショ</t>
    </rPh>
    <rPh sb="7" eb="8">
      <t>ア</t>
    </rPh>
    <rPh sb="12" eb="13">
      <t>リ</t>
    </rPh>
    <rPh sb="13" eb="14">
      <t>ヨウ</t>
    </rPh>
    <rPh sb="18" eb="20">
      <t>トチ</t>
    </rPh>
    <rPh sb="21" eb="23">
      <t>ズメン</t>
    </rPh>
    <rPh sb="24" eb="26">
      <t>メンセキ</t>
    </rPh>
    <rPh sb="28" eb="30">
      <t>テイシュツ</t>
    </rPh>
    <phoneticPr fontId="2"/>
  </si>
  <si>
    <t>※利用料は前納です。</t>
    <rPh sb="1" eb="4">
      <t>リヨウリョウ</t>
    </rPh>
    <rPh sb="5" eb="7">
      <t>ゼンノウ</t>
    </rPh>
    <phoneticPr fontId="2"/>
  </si>
  <si>
    <t>♦展示館付属設備</t>
    <rPh sb="1" eb="4">
      <t>テンジカン</t>
    </rPh>
    <rPh sb="4" eb="6">
      <t>フゾク</t>
    </rPh>
    <rPh sb="6" eb="8">
      <t>セツビ</t>
    </rPh>
    <phoneticPr fontId="2"/>
  </si>
  <si>
    <t>新第１展示館</t>
    <rPh sb="0" eb="1">
      <t>シン</t>
    </rPh>
    <rPh sb="1" eb="2">
      <t>ダイ</t>
    </rPh>
    <rPh sb="3" eb="6">
      <t>テンジカン</t>
    </rPh>
    <phoneticPr fontId="2"/>
  </si>
  <si>
    <t>特別室１</t>
    <rPh sb="0" eb="3">
      <t>トクベツシツ</t>
    </rPh>
    <phoneticPr fontId="2"/>
  </si>
  <si>
    <t>72㎡</t>
    <phoneticPr fontId="2"/>
  </si>
  <si>
    <t>特別室２</t>
    <rPh sb="0" eb="3">
      <t>トクベツシツ</t>
    </rPh>
    <phoneticPr fontId="2"/>
  </si>
  <si>
    <t>45㎡</t>
    <phoneticPr fontId="2"/>
  </si>
  <si>
    <t>特別室３</t>
    <rPh sb="0" eb="3">
      <t>トクベツシツ</t>
    </rPh>
    <phoneticPr fontId="2"/>
  </si>
  <si>
    <t>43㎡</t>
    <phoneticPr fontId="2"/>
  </si>
  <si>
    <t>可動階段席</t>
    <rPh sb="0" eb="2">
      <t>カドウ</t>
    </rPh>
    <rPh sb="2" eb="4">
      <t>カイダン</t>
    </rPh>
    <rPh sb="4" eb="5">
      <t>セキ</t>
    </rPh>
    <phoneticPr fontId="2"/>
  </si>
  <si>
    <t>A</t>
    <phoneticPr fontId="2"/>
  </si>
  <si>
    <t>２基</t>
    <phoneticPr fontId="2"/>
  </si>
  <si>
    <t>各918席</t>
    <rPh sb="0" eb="1">
      <t>カク</t>
    </rPh>
    <rPh sb="4" eb="5">
      <t>セキ</t>
    </rPh>
    <phoneticPr fontId="2"/>
  </si>
  <si>
    <t>B</t>
    <phoneticPr fontId="2"/>
  </si>
  <si>
    <t>４基</t>
    <rPh sb="1" eb="2">
      <t>キ</t>
    </rPh>
    <phoneticPr fontId="2"/>
  </si>
  <si>
    <t>各646席</t>
    <rPh sb="0" eb="1">
      <t>カク</t>
    </rPh>
    <rPh sb="4" eb="5">
      <t>セキ</t>
    </rPh>
    <phoneticPr fontId="2"/>
  </si>
  <si>
    <t>C</t>
    <phoneticPr fontId="2"/>
  </si>
  <si>
    <t>６基</t>
    <rPh sb="1" eb="2">
      <t>キ</t>
    </rPh>
    <phoneticPr fontId="2"/>
  </si>
  <si>
    <t>各238席</t>
    <rPh sb="0" eb="1">
      <t>カク</t>
    </rPh>
    <rPh sb="4" eb="5">
      <t>セキ</t>
    </rPh>
    <phoneticPr fontId="2"/>
  </si>
  <si>
    <t>※可動階段席は１基あたりの金額です。</t>
    <rPh sb="1" eb="3">
      <t>カドウ</t>
    </rPh>
    <rPh sb="3" eb="5">
      <t>カイダン</t>
    </rPh>
    <rPh sb="5" eb="6">
      <t>セキ</t>
    </rPh>
    <rPh sb="8" eb="9">
      <t>キ</t>
    </rPh>
    <rPh sb="13" eb="15">
      <t>キンガク</t>
    </rPh>
    <phoneticPr fontId="2"/>
  </si>
  <si>
    <t>♦駐車場</t>
    <rPh sb="1" eb="4">
      <t>チュウシャジョウ</t>
    </rPh>
    <phoneticPr fontId="2"/>
  </si>
  <si>
    <t>区分</t>
    <rPh sb="0" eb="2">
      <t>クブン</t>
    </rPh>
    <phoneticPr fontId="2"/>
  </si>
  <si>
    <t>1台1回につき/日</t>
    <rPh sb="1" eb="2">
      <t>ダイ</t>
    </rPh>
    <rPh sb="3" eb="4">
      <t>カイ</t>
    </rPh>
    <rPh sb="8" eb="9">
      <t>ニチ</t>
    </rPh>
    <phoneticPr fontId="2"/>
  </si>
  <si>
    <t>回数券</t>
    <rPh sb="0" eb="3">
      <t>カイスウケン</t>
    </rPh>
    <phoneticPr fontId="2"/>
  </si>
  <si>
    <t>大型自動車</t>
    <rPh sb="0" eb="2">
      <t>オオガタ</t>
    </rPh>
    <rPh sb="2" eb="5">
      <t>ジドウシャ</t>
    </rPh>
    <phoneticPr fontId="2"/>
  </si>
  <si>
    <t>2,000円</t>
    <rPh sb="5" eb="6">
      <t>エン</t>
    </rPh>
    <phoneticPr fontId="2"/>
  </si>
  <si>
    <t>ー</t>
    <phoneticPr fontId="2"/>
  </si>
  <si>
    <t>普通自動車</t>
    <rPh sb="0" eb="2">
      <t>フツウ</t>
    </rPh>
    <rPh sb="2" eb="5">
      <t>ジドウシャ</t>
    </rPh>
    <phoneticPr fontId="2"/>
  </si>
  <si>
    <t>1時間</t>
  </si>
  <si>
    <t>500円</t>
    <rPh sb="3" eb="4">
      <t>エン</t>
    </rPh>
    <phoneticPr fontId="2"/>
  </si>
  <si>
    <t>500円券</t>
    <rPh sb="3" eb="4">
      <t>エン</t>
    </rPh>
    <rPh sb="4" eb="5">
      <t>ケン</t>
    </rPh>
    <phoneticPr fontId="2"/>
  </si>
  <si>
    <t>1冊（11枚）</t>
  </si>
  <si>
    <t>5,000円</t>
    <rPh sb="5" eb="6">
      <t>エン</t>
    </rPh>
    <phoneticPr fontId="2"/>
  </si>
  <si>
    <t>最大料金</t>
    <rPh sb="0" eb="2">
      <t>サイダイ</t>
    </rPh>
    <rPh sb="2" eb="4">
      <t>リョウキン</t>
    </rPh>
    <phoneticPr fontId="2"/>
  </si>
  <si>
    <t>平　日：　　1,000</t>
    <rPh sb="0" eb="1">
      <t>ヒラ</t>
    </rPh>
    <rPh sb="2" eb="3">
      <t>ヒ</t>
    </rPh>
    <phoneticPr fontId="2"/>
  </si>
  <si>
    <t>1,000円</t>
    <rPh sb="5" eb="6">
      <t>エン</t>
    </rPh>
    <phoneticPr fontId="2"/>
  </si>
  <si>
    <t>1,000円券</t>
    <rPh sb="5" eb="6">
      <t>エン</t>
    </rPh>
    <rPh sb="6" eb="7">
      <t>ケン</t>
    </rPh>
    <phoneticPr fontId="2"/>
  </si>
  <si>
    <t>10,000円</t>
    <rPh sb="6" eb="7">
      <t>エン</t>
    </rPh>
    <phoneticPr fontId="2"/>
  </si>
  <si>
    <t>土日祝日:　 1,500円</t>
    <rPh sb="0" eb="2">
      <t>ドニチ</t>
    </rPh>
    <rPh sb="2" eb="4">
      <t>シュクジツ</t>
    </rPh>
    <rPh sb="12" eb="13">
      <t>エン</t>
    </rPh>
    <phoneticPr fontId="2"/>
  </si>
  <si>
    <t>1,500円券</t>
    <rPh sb="5" eb="6">
      <t>エン</t>
    </rPh>
    <rPh sb="6" eb="7">
      <t>ケン</t>
    </rPh>
    <phoneticPr fontId="2"/>
  </si>
  <si>
    <t>15,000円</t>
    <rPh sb="6" eb="7">
      <t>エン</t>
    </rPh>
    <phoneticPr fontId="2"/>
  </si>
  <si>
    <t>　   施設利用料金表</t>
    <rPh sb="4" eb="6">
      <t>シセツ</t>
    </rPh>
    <rPh sb="6" eb="8">
      <t>リヨウ</t>
    </rPh>
    <rPh sb="8" eb="9">
      <t>リョウ</t>
    </rPh>
    <rPh sb="9" eb="10">
      <t>キン</t>
    </rPh>
    <rPh sb="10" eb="11">
      <t>ヒョウ</t>
    </rPh>
    <phoneticPr fontId="2"/>
  </si>
  <si>
    <t>利　用　料　金　（単位：円）</t>
    <rPh sb="0" eb="1">
      <t>リ</t>
    </rPh>
    <rPh sb="2" eb="3">
      <t>ヨウ</t>
    </rPh>
    <rPh sb="4" eb="5">
      <t>リョウ</t>
    </rPh>
    <rPh sb="6" eb="7">
      <t>キン</t>
    </rPh>
    <rPh sb="9" eb="11">
      <t>タンイ</t>
    </rPh>
    <rPh sb="12" eb="13">
      <t>エン</t>
    </rPh>
    <phoneticPr fontId="2"/>
  </si>
  <si>
    <t>面積</t>
    <rPh sb="0" eb="2">
      <t>メンセキ</t>
    </rPh>
    <phoneticPr fontId="2"/>
  </si>
  <si>
    <t>会議室Ａ</t>
    <rPh sb="0" eb="3">
      <t>カイギシツ</t>
    </rPh>
    <phoneticPr fontId="2"/>
  </si>
  <si>
    <t>全面利用</t>
    <rPh sb="0" eb="2">
      <t>ゼンメン</t>
    </rPh>
    <rPh sb="2" eb="4">
      <t>リヨウ</t>
    </rPh>
    <phoneticPr fontId="2"/>
  </si>
  <si>
    <t>1,000㎡</t>
    <phoneticPr fontId="2"/>
  </si>
  <si>
    <t>3室利用</t>
    <rPh sb="1" eb="2">
      <t>シツ</t>
    </rPh>
    <rPh sb="2" eb="4">
      <t>リヨウ</t>
    </rPh>
    <phoneticPr fontId="2"/>
  </si>
  <si>
    <t>745㎡</t>
    <phoneticPr fontId="2"/>
  </si>
  <si>
    <t>2室利用</t>
    <rPh sb="1" eb="2">
      <t>シツ</t>
    </rPh>
    <rPh sb="2" eb="4">
      <t>リヨウ</t>
    </rPh>
    <phoneticPr fontId="2"/>
  </si>
  <si>
    <t>500㎡</t>
    <phoneticPr fontId="2"/>
  </si>
  <si>
    <t>1室利用</t>
    <rPh sb="1" eb="2">
      <t>シツ</t>
    </rPh>
    <rPh sb="2" eb="4">
      <t>リヨウ</t>
    </rPh>
    <phoneticPr fontId="2"/>
  </si>
  <si>
    <t>245㎡</t>
    <phoneticPr fontId="2"/>
  </si>
  <si>
    <t>会議室B</t>
    <rPh sb="0" eb="3">
      <t>カイギシツ</t>
    </rPh>
    <phoneticPr fontId="2"/>
  </si>
  <si>
    <t>全面利用</t>
    <rPh sb="0" eb="2">
      <t>ゼンメン</t>
    </rPh>
    <rPh sb="2" eb="3">
      <t>リ</t>
    </rPh>
    <rPh sb="3" eb="4">
      <t>ヨウ</t>
    </rPh>
    <phoneticPr fontId="2"/>
  </si>
  <si>
    <t>300㎡</t>
    <phoneticPr fontId="2"/>
  </si>
  <si>
    <t>224㎡</t>
    <phoneticPr fontId="2"/>
  </si>
  <si>
    <t>150㎡</t>
    <phoneticPr fontId="2"/>
  </si>
  <si>
    <t>74㎡</t>
    <phoneticPr fontId="2"/>
  </si>
  <si>
    <t>多目的室A</t>
    <rPh sb="0" eb="4">
      <t>タモクテキシツ</t>
    </rPh>
    <phoneticPr fontId="2"/>
  </si>
  <si>
    <t>41㎡</t>
    <phoneticPr fontId="2"/>
  </si>
  <si>
    <t>多目的室B</t>
    <rPh sb="0" eb="4">
      <t>タモクテキシツ</t>
    </rPh>
    <phoneticPr fontId="2"/>
  </si>
  <si>
    <t>21㎡</t>
    <phoneticPr fontId="2"/>
  </si>
  <si>
    <t>多目的室C</t>
    <rPh sb="0" eb="4">
      <t>タモクテキシツ</t>
    </rPh>
    <phoneticPr fontId="2"/>
  </si>
  <si>
    <t>14㎡</t>
    <phoneticPr fontId="2"/>
  </si>
  <si>
    <t>イベント館</t>
    <rPh sb="4" eb="5">
      <t>カン</t>
    </rPh>
    <phoneticPr fontId="2"/>
  </si>
  <si>
    <t>725㎡</t>
    <phoneticPr fontId="2"/>
  </si>
  <si>
    <t>分割利用</t>
    <rPh sb="0" eb="2">
      <t>ブンカツ</t>
    </rPh>
    <rPh sb="2" eb="3">
      <t>リ</t>
    </rPh>
    <rPh sb="3" eb="4">
      <t>ヨウ</t>
    </rPh>
    <phoneticPr fontId="2"/>
  </si>
  <si>
    <t>350㎡</t>
    <phoneticPr fontId="2"/>
  </si>
  <si>
    <t>124㎡</t>
    <phoneticPr fontId="2"/>
  </si>
  <si>
    <t>62㎡</t>
    <phoneticPr fontId="2"/>
  </si>
  <si>
    <t>控室　１</t>
    <rPh sb="0" eb="1">
      <t>ヒカ</t>
    </rPh>
    <rPh sb="1" eb="2">
      <t>シツ</t>
    </rPh>
    <phoneticPr fontId="2"/>
  </si>
  <si>
    <t>交流センター</t>
    <rPh sb="0" eb="2">
      <t>コウリュウ</t>
    </rPh>
    <phoneticPr fontId="2"/>
  </si>
  <si>
    <t>537㎡</t>
    <phoneticPr fontId="2"/>
  </si>
  <si>
    <t>194㎡</t>
    <phoneticPr fontId="2"/>
  </si>
  <si>
    <t>97㎡</t>
    <phoneticPr fontId="2"/>
  </si>
  <si>
    <t>63.6㎡</t>
    <phoneticPr fontId="2"/>
  </si>
  <si>
    <t>33.6㎡</t>
    <phoneticPr fontId="2"/>
  </si>
  <si>
    <t>多目的室 (1～5)</t>
    <rPh sb="0" eb="3">
      <t>タモクテキ</t>
    </rPh>
    <rPh sb="3" eb="4">
      <t>シツ</t>
    </rPh>
    <phoneticPr fontId="2"/>
  </si>
  <si>
    <t>各20㎡</t>
    <rPh sb="0" eb="1">
      <t>カク</t>
    </rPh>
    <phoneticPr fontId="2"/>
  </si>
  <si>
    <t>控室　２</t>
    <rPh sb="0" eb="1">
      <t>ヒカエ</t>
    </rPh>
    <rPh sb="1" eb="2">
      <t>シツ</t>
    </rPh>
    <phoneticPr fontId="2"/>
  </si>
  <si>
    <t>40㎡</t>
    <phoneticPr fontId="2"/>
  </si>
  <si>
    <t xml:space="preserve"> ※ イベントホール、会議ホールについては、電気・ガス・水道・冷暖房料を含みません。</t>
    <rPh sb="11" eb="13">
      <t>カイギ</t>
    </rPh>
    <rPh sb="22" eb="24">
      <t>デンキ</t>
    </rPh>
    <rPh sb="28" eb="30">
      <t>スイドウ</t>
    </rPh>
    <rPh sb="31" eb="34">
      <t>レイダンボウ</t>
    </rPh>
    <rPh sb="34" eb="35">
      <t>リョウ</t>
    </rPh>
    <rPh sb="36" eb="37">
      <t>フク</t>
    </rPh>
    <phoneticPr fontId="2"/>
  </si>
  <si>
    <t xml:space="preserve"> ※多目的室の利用料金は、1室あたりの料金です。　多目的室４５は1部屋となっており利用料は2部屋分となります</t>
    <rPh sb="7" eb="9">
      <t>リヨウ</t>
    </rPh>
    <rPh sb="9" eb="10">
      <t>リョウ</t>
    </rPh>
    <rPh sb="25" eb="29">
      <t>タモクテキシツ</t>
    </rPh>
    <rPh sb="33" eb="35">
      <t>ヘヤ</t>
    </rPh>
    <rPh sb="41" eb="44">
      <t>リヨウリョウ</t>
    </rPh>
    <rPh sb="46" eb="48">
      <t>ヘヤ</t>
    </rPh>
    <rPh sb="48" eb="49">
      <t>ブン</t>
    </rPh>
    <phoneticPr fontId="2"/>
  </si>
  <si>
    <t xml:space="preserve"> ※ 利用料金は前納です。「名古屋市国際展示場利用申込書(集会施設用)」にてお申込みください。</t>
    <rPh sb="3" eb="5">
      <t>リヨウ</t>
    </rPh>
    <rPh sb="5" eb="7">
      <t>リョウキン</t>
    </rPh>
    <rPh sb="8" eb="9">
      <t>マエ</t>
    </rPh>
    <rPh sb="9" eb="10">
      <t>ノウ</t>
    </rPh>
    <rPh sb="14" eb="18">
      <t>ナゴヤシ</t>
    </rPh>
    <rPh sb="18" eb="20">
      <t>コクサイ</t>
    </rPh>
    <rPh sb="20" eb="22">
      <t>テンジ</t>
    </rPh>
    <rPh sb="22" eb="23">
      <t>バ</t>
    </rPh>
    <rPh sb="23" eb="25">
      <t>リヨウ</t>
    </rPh>
    <rPh sb="25" eb="28">
      <t>モウシコミショ</t>
    </rPh>
    <rPh sb="29" eb="31">
      <t>シュウカイ</t>
    </rPh>
    <rPh sb="31" eb="33">
      <t>シセツ</t>
    </rPh>
    <rPh sb="33" eb="34">
      <t>ヨウ</t>
    </rPh>
    <rPh sb="39" eb="41">
      <t>モウシコ</t>
    </rPh>
    <phoneticPr fontId="2"/>
  </si>
  <si>
    <t>♦展示施設</t>
    <phoneticPr fontId="2"/>
  </si>
  <si>
    <t>総合計金額</t>
    <rPh sb="0" eb="1">
      <t>ソウ</t>
    </rPh>
    <rPh sb="1" eb="3">
      <t>ゴウケイ</t>
    </rPh>
    <rPh sb="3" eb="5">
      <t>キンガク</t>
    </rPh>
    <phoneticPr fontId="2"/>
  </si>
  <si>
    <t>コンベンション</t>
    <phoneticPr fontId="2"/>
  </si>
  <si>
    <t>ルーム１</t>
    <phoneticPr fontId="2"/>
  </si>
  <si>
    <t>ルーム２</t>
  </si>
  <si>
    <t>ルーム３</t>
    <phoneticPr fontId="2"/>
  </si>
  <si>
    <t>コンベンション
ホール
A</t>
    <phoneticPr fontId="2"/>
  </si>
  <si>
    <t>コンベンション
ホール
B</t>
    <phoneticPr fontId="2"/>
  </si>
  <si>
    <t>第 1 展 示 館</t>
    <rPh sb="0" eb="1">
      <t>ダイ</t>
    </rPh>
    <rPh sb="4" eb="5">
      <t>テン</t>
    </rPh>
    <rPh sb="6" eb="7">
      <t>ジ</t>
    </rPh>
    <rPh sb="8" eb="9">
      <t>カン</t>
    </rPh>
    <phoneticPr fontId="2"/>
  </si>
  <si>
    <r>
      <t xml:space="preserve">新第 1 展 示 館
</t>
    </r>
    <r>
      <rPr>
        <sz val="11"/>
        <color theme="0" tint="-0.34998626667073579"/>
        <rFont val="游ゴシック"/>
        <family val="3"/>
        <charset val="128"/>
        <scheme val="minor"/>
      </rPr>
      <t>2022年10月オープン</t>
    </r>
    <rPh sb="0" eb="1">
      <t>シン</t>
    </rPh>
    <rPh sb="1" eb="2">
      <t>ダイ</t>
    </rPh>
    <rPh sb="5" eb="6">
      <t>テン</t>
    </rPh>
    <rPh sb="7" eb="8">
      <t>ジ</t>
    </rPh>
    <rPh sb="9" eb="10">
      <t>カン</t>
    </rPh>
    <rPh sb="15" eb="16">
      <t>ネン</t>
    </rPh>
    <rPh sb="18" eb="19">
      <t>ガツ</t>
    </rPh>
    <phoneticPr fontId="2"/>
  </si>
  <si>
    <r>
      <t xml:space="preserve">分割利用
</t>
    </r>
    <r>
      <rPr>
        <sz val="10"/>
        <color theme="0" tint="-0.34998626667073579"/>
        <rFont val="游ゴシック"/>
        <family val="3"/>
        <charset val="128"/>
        <scheme val="minor"/>
      </rPr>
      <t>（使用は連続区画に限る）</t>
    </r>
    <rPh sb="0" eb="2">
      <t>ブンカツ</t>
    </rPh>
    <rPh sb="2" eb="4">
      <t>リヨウ</t>
    </rPh>
    <rPh sb="6" eb="8">
      <t>シヨウ</t>
    </rPh>
    <rPh sb="9" eb="11">
      <t>レンゾク</t>
    </rPh>
    <rPh sb="11" eb="13">
      <t>クカク</t>
    </rPh>
    <rPh sb="14" eb="15">
      <t>カギ</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</si>
</sst>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176" formatCode="#,##0_ "/>
    <numFmt numFmtId="177" formatCode="0.0_ "/>
    <numFmt numFmtId="178" formatCode="#,##0_);[Red]\(#,##0\)"/>
    <numFmt numFmtId="179" formatCode="#,##0;[Red]#,##0"/>
  </numFmts>
  <fonts count="28">
    <font>
      <sz val="11"/>
      <color theme="1"/>
      <name val="游ゴシック"/>
      <family val="2"/>
      <charset val="128"/>
      <scheme val="minor"/>
    </font>
    <font>
      <b/>
      <sz val="24"/>
      <color theme="1"/>
      <name val="游ゴシック"/>
      <family val="3"/>
      <charset val="128"/>
      <scheme val="minor"/>
    </font>
    <font>
      <sz val="6"/>
      <name val="游ゴシック"/>
      <family val="2"/>
      <charset val="128"/>
      <scheme val="minor"/>
    </font>
    <font>
      <sz val="12"/>
      <color theme="1"/>
      <name val="游ゴシック"/>
      <family val="2"/>
      <charset val="128"/>
      <scheme val="minor"/>
    </font>
    <font>
      <sz val="11"/>
      <color theme="1"/>
      <name val="游ゴシック"/>
      <family val="3"/>
      <charset val="128"/>
      <scheme val="minor"/>
    </font>
    <font>
      <sz val="12"/>
      <color theme="1"/>
      <name val="游ゴシック"/>
      <family val="3"/>
      <charset val="128"/>
      <scheme val="minor"/>
    </font>
    <font>
      <sz val="14"/>
      <color theme="1"/>
      <name val="游ゴシック"/>
      <family val="2"/>
      <charset val="128"/>
      <scheme val="minor"/>
    </font>
    <font>
      <b/>
      <sz val="20"/>
      <color theme="1"/>
      <name val="游ゴシック"/>
      <family val="3"/>
      <charset val="128"/>
      <scheme val="minor"/>
    </font>
    <font>
      <b/>
      <sz val="36"/>
      <color theme="1"/>
      <name val="游ゴシック"/>
      <family val="3"/>
      <charset val="128"/>
      <scheme val="minor"/>
    </font>
    <font>
      <sz val="13"/>
      <color theme="1"/>
      <name val="游ゴシック"/>
      <family val="3"/>
      <charset val="128"/>
      <scheme val="minor"/>
    </font>
    <font>
      <sz val="11"/>
      <name val="ＭＳ Ｐゴシック"/>
      <family val="3"/>
      <charset val="128"/>
    </font>
    <font>
      <sz val="11"/>
      <color theme="1"/>
      <name val="游ゴシック"/>
      <family val="2"/>
      <charset val="128"/>
      <scheme val="minor"/>
    </font>
    <font>
      <b/>
      <sz val="20"/>
      <color theme="1"/>
      <name val="HGPｺﾞｼｯｸE"/>
      <family val="3"/>
      <charset val="128"/>
    </font>
    <font>
      <sz val="10"/>
      <color theme="1"/>
      <name val="游ゴシック"/>
      <family val="3"/>
      <charset val="128"/>
      <scheme val="minor"/>
    </font>
    <font>
      <sz val="36"/>
      <color theme="1"/>
      <name val="HGPｺﾞｼｯｸE"/>
      <family val="3"/>
      <charset val="128"/>
    </font>
    <font>
      <b/>
      <sz val="16"/>
      <color theme="1"/>
      <name val="游ゴシック"/>
      <family val="3"/>
      <charset val="128"/>
      <scheme val="minor"/>
    </font>
    <font>
      <sz val="24"/>
      <color theme="1"/>
      <name val="游ゴシック"/>
      <family val="2"/>
      <charset val="128"/>
      <scheme val="minor"/>
    </font>
    <font>
      <b/>
      <sz val="24"/>
      <color theme="0" tint="-0.34998626667073579"/>
      <name val="游ゴシック"/>
      <family val="3"/>
      <charset val="128"/>
      <scheme val="minor"/>
    </font>
    <font>
      <sz val="14"/>
      <color theme="0" tint="-0.34998626667073579"/>
      <name val="游ゴシック"/>
      <family val="2"/>
      <charset val="128"/>
      <scheme val="minor"/>
    </font>
    <font>
      <sz val="11"/>
      <color theme="0" tint="-0.34998626667073579"/>
      <name val="游ゴシック"/>
      <family val="2"/>
      <charset val="128"/>
      <scheme val="minor"/>
    </font>
    <font>
      <b/>
      <sz val="36"/>
      <color theme="0" tint="-0.34998626667073579"/>
      <name val="游ゴシック"/>
      <family val="3"/>
      <charset val="128"/>
      <scheme val="minor"/>
    </font>
    <font>
      <b/>
      <sz val="20"/>
      <color theme="0" tint="-0.34998626667073579"/>
      <name val="HGPｺﾞｼｯｸE"/>
      <family val="3"/>
      <charset val="128"/>
    </font>
    <font>
      <sz val="11"/>
      <color theme="0" tint="-0.34998626667073579"/>
      <name val="游ゴシック"/>
      <family val="3"/>
      <charset val="128"/>
      <scheme val="minor"/>
    </font>
    <font>
      <sz val="13"/>
      <color theme="0" tint="-0.34998626667073579"/>
      <name val="游ゴシック"/>
      <family val="3"/>
      <charset val="128"/>
      <scheme val="minor"/>
    </font>
    <font>
      <sz val="12"/>
      <color theme="0" tint="-0.34998626667073579"/>
      <name val="游ゴシック"/>
      <family val="3"/>
      <charset val="128"/>
      <scheme val="minor"/>
    </font>
    <font>
      <sz val="10"/>
      <color theme="0" tint="-0.34998626667073579"/>
      <name val="游ゴシック"/>
      <family val="3"/>
      <charset val="128"/>
      <scheme val="minor"/>
    </font>
    <font>
      <b/>
      <sz val="20"/>
      <color theme="0" tint="-0.34998626667073579"/>
      <name val="游ゴシック"/>
      <family val="3"/>
      <charset val="128"/>
      <scheme val="minor"/>
    </font>
    <font>
      <sz val="36"/>
      <color theme="0" tint="-0.34998626667073579"/>
      <name val="HGPｺﾞｼｯｸE"/>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72">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auto="1"/>
      </left>
      <right style="thin">
        <color auto="1"/>
      </right>
      <top style="thin">
        <color auto="1"/>
      </top>
      <bottom style="medium">
        <color indexed="64"/>
      </bottom>
      <diagonal/>
    </border>
    <border>
      <left/>
      <right style="thin">
        <color auto="1"/>
      </right>
      <top style="thin">
        <color auto="1"/>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4">
    <xf numFmtId="0" fontId="0" fillId="0" borderId="0">
      <alignment vertical="center"/>
    </xf>
    <xf numFmtId="0" fontId="10" fillId="0" borderId="0">
      <alignment vertical="center"/>
    </xf>
    <xf numFmtId="38" fontId="10" fillId="0" borderId="0" applyFont="0" applyFill="0" applyBorder="0" applyAlignment="0" applyProtection="0">
      <alignment vertical="center"/>
    </xf>
    <xf numFmtId="38" fontId="11" fillId="0" borderId="0" applyFont="0" applyFill="0" applyBorder="0" applyAlignment="0" applyProtection="0">
      <alignment vertical="center"/>
    </xf>
  </cellStyleXfs>
  <cellXfs count="394">
    <xf numFmtId="0" fontId="0" fillId="0" borderId="0" xfId="0">
      <alignment vertical="center"/>
    </xf>
    <xf numFmtId="0" fontId="5" fillId="0" borderId="18" xfId="3" applyNumberFormat="1" applyFont="1" applyBorder="1" applyAlignment="1" applyProtection="1">
      <alignment horizontal="right" vertical="center"/>
      <protection locked="0"/>
    </xf>
    <xf numFmtId="0" fontId="5" fillId="0" borderId="55" xfId="3" applyNumberFormat="1" applyFont="1" applyBorder="1" applyAlignment="1" applyProtection="1">
      <alignment horizontal="right" vertical="center"/>
      <protection locked="0"/>
    </xf>
    <xf numFmtId="0" fontId="5" fillId="0" borderId="12" xfId="3" applyNumberFormat="1" applyFont="1" applyBorder="1" applyAlignment="1" applyProtection="1">
      <alignment horizontal="right" vertical="center"/>
      <protection locked="0"/>
    </xf>
    <xf numFmtId="0" fontId="5" fillId="0" borderId="30" xfId="3" applyNumberFormat="1" applyFont="1" applyBorder="1" applyAlignment="1" applyProtection="1">
      <alignment horizontal="right" vertical="center"/>
      <protection locked="0"/>
    </xf>
    <xf numFmtId="0" fontId="5" fillId="0" borderId="59" xfId="3" applyNumberFormat="1" applyFont="1" applyBorder="1" applyAlignment="1" applyProtection="1">
      <alignment horizontal="right" vertical="center"/>
      <protection locked="0"/>
    </xf>
    <xf numFmtId="0" fontId="5" fillId="0" borderId="36" xfId="3" applyNumberFormat="1" applyFont="1" applyBorder="1" applyAlignment="1" applyProtection="1">
      <alignment horizontal="right" vertical="center"/>
      <protection locked="0"/>
    </xf>
    <xf numFmtId="0" fontId="5" fillId="0" borderId="54" xfId="3" applyNumberFormat="1" applyFont="1" applyBorder="1" applyAlignment="1" applyProtection="1">
      <alignment horizontal="right" vertical="center"/>
      <protection locked="0"/>
    </xf>
    <xf numFmtId="0" fontId="5" fillId="0" borderId="44" xfId="3" applyNumberFormat="1" applyFont="1" applyBorder="1" applyAlignment="1" applyProtection="1">
      <alignment horizontal="right" vertical="center"/>
      <protection locked="0"/>
    </xf>
    <xf numFmtId="0" fontId="5" fillId="0" borderId="43" xfId="3" applyNumberFormat="1" applyFont="1" applyBorder="1" applyAlignment="1" applyProtection="1">
      <alignment horizontal="right" vertical="center"/>
      <protection locked="0"/>
    </xf>
    <xf numFmtId="0" fontId="5" fillId="0" borderId="42" xfId="3" applyNumberFormat="1" applyFont="1" applyBorder="1" applyAlignment="1" applyProtection="1">
      <alignment horizontal="right" vertical="center"/>
      <protection locked="0"/>
    </xf>
    <xf numFmtId="0" fontId="5" fillId="0" borderId="11" xfId="3" applyNumberFormat="1" applyFont="1" applyBorder="1" applyAlignment="1" applyProtection="1">
      <alignment horizontal="right" vertical="center"/>
      <protection locked="0"/>
    </xf>
    <xf numFmtId="0" fontId="5" fillId="0" borderId="7" xfId="3" applyNumberFormat="1" applyFont="1" applyBorder="1" applyAlignment="1" applyProtection="1">
      <alignment horizontal="right" vertical="center"/>
      <protection locked="0"/>
    </xf>
    <xf numFmtId="0" fontId="5" fillId="0" borderId="26" xfId="3" applyNumberFormat="1" applyFont="1" applyBorder="1" applyAlignment="1" applyProtection="1">
      <alignment horizontal="right" vertical="center"/>
      <protection locked="0"/>
    </xf>
    <xf numFmtId="0" fontId="5" fillId="0" borderId="6" xfId="3" applyNumberFormat="1" applyFont="1" applyBorder="1" applyAlignment="1" applyProtection="1">
      <alignment horizontal="right" vertical="center"/>
      <protection locked="0"/>
    </xf>
    <xf numFmtId="0" fontId="5" fillId="0" borderId="38" xfId="3" applyNumberFormat="1" applyFont="1" applyBorder="1" applyAlignment="1" applyProtection="1">
      <alignment horizontal="right" vertical="center"/>
      <protection locked="0"/>
    </xf>
    <xf numFmtId="31" fontId="6" fillId="0" borderId="0" xfId="0" applyNumberFormat="1" applyFont="1" applyAlignment="1" applyProtection="1">
      <alignment horizontal="right" vertical="center"/>
      <protection locked="0"/>
    </xf>
    <xf numFmtId="0" fontId="0" fillId="0" borderId="0" xfId="0" applyProtection="1">
      <alignment vertical="center"/>
      <protection locked="0"/>
    </xf>
    <xf numFmtId="0" fontId="0" fillId="0" borderId="0" xfId="0" applyAlignment="1" applyProtection="1">
      <alignment horizontal="center" vertical="center"/>
      <protection locked="0"/>
    </xf>
    <xf numFmtId="0" fontId="0" fillId="0" borderId="0" xfId="0" applyBorder="1" applyAlignment="1" applyProtection="1">
      <alignment horizontal="center" vertical="center"/>
      <protection locked="0"/>
    </xf>
    <xf numFmtId="178" fontId="0" fillId="0" borderId="0" xfId="0" applyNumberFormat="1" applyAlignment="1" applyProtection="1">
      <alignment horizontal="center" vertical="center"/>
      <protection locked="0"/>
    </xf>
    <xf numFmtId="0" fontId="4" fillId="0" borderId="0" xfId="0" applyFont="1" applyProtection="1">
      <alignment vertical="center"/>
      <protection locked="0"/>
    </xf>
    <xf numFmtId="0" fontId="4" fillId="0" borderId="0" xfId="0" applyFont="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5" fillId="0" borderId="0" xfId="0" applyFont="1" applyProtection="1">
      <alignment vertical="center"/>
      <protection locked="0"/>
    </xf>
    <xf numFmtId="0" fontId="9" fillId="2" borderId="0" xfId="0" applyFont="1" applyFill="1" applyBorder="1" applyAlignment="1" applyProtection="1">
      <alignment horizontal="center"/>
      <protection locked="0"/>
    </xf>
    <xf numFmtId="0" fontId="9" fillId="3" borderId="0" xfId="0" applyFont="1" applyFill="1" applyBorder="1" applyAlignment="1" applyProtection="1">
      <alignment horizontal="right" vertical="center"/>
      <protection locked="0"/>
    </xf>
    <xf numFmtId="0" fontId="9" fillId="0" borderId="0" xfId="0" applyFont="1" applyBorder="1" applyAlignment="1" applyProtection="1">
      <alignment horizontal="right" vertical="center"/>
      <protection locked="0"/>
    </xf>
    <xf numFmtId="0" fontId="9" fillId="0" borderId="0" xfId="0" applyFont="1" applyBorder="1" applyAlignment="1" applyProtection="1">
      <alignment horizontal="left" vertical="center"/>
      <protection locked="0"/>
    </xf>
    <xf numFmtId="0" fontId="4"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shrinkToFit="1"/>
      <protection locked="0"/>
    </xf>
    <xf numFmtId="0" fontId="5" fillId="0" borderId="0" xfId="0" applyFont="1" applyBorder="1" applyAlignment="1" applyProtection="1">
      <alignment horizontal="center" vertical="center"/>
      <protection locked="0"/>
    </xf>
    <xf numFmtId="3" fontId="5" fillId="0" borderId="0" xfId="0" applyNumberFormat="1"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9" fillId="3" borderId="0" xfId="0" applyFont="1" applyFill="1" applyBorder="1" applyAlignment="1" applyProtection="1">
      <alignment horizontal="center" vertical="center"/>
      <protection locked="0"/>
    </xf>
    <xf numFmtId="38" fontId="5" fillId="0" borderId="0" xfId="3" applyFont="1" applyBorder="1" applyAlignment="1" applyProtection="1">
      <alignment horizontal="right" vertical="center"/>
      <protection locked="0"/>
    </xf>
    <xf numFmtId="0" fontId="1" fillId="0" borderId="0" xfId="0" applyFont="1" applyBorder="1" applyAlignment="1" applyProtection="1">
      <alignment vertical="center"/>
    </xf>
    <xf numFmtId="0" fontId="1" fillId="0" borderId="0" xfId="0" applyFont="1" applyBorder="1" applyAlignment="1" applyProtection="1">
      <alignment horizontal="center" vertical="center"/>
    </xf>
    <xf numFmtId="31" fontId="6" fillId="0" borderId="0" xfId="0" applyNumberFormat="1" applyFont="1" applyAlignment="1" applyProtection="1">
      <alignment horizontal="right" vertical="center"/>
    </xf>
    <xf numFmtId="178" fontId="6" fillId="0" borderId="0" xfId="0" applyNumberFormat="1" applyFont="1" applyAlignment="1" applyProtection="1">
      <alignment horizontal="right" vertical="center"/>
    </xf>
    <xf numFmtId="0" fontId="0" fillId="0" borderId="0" xfId="0" applyProtection="1">
      <alignment vertical="center"/>
    </xf>
    <xf numFmtId="0" fontId="0" fillId="0" borderId="0" xfId="0" applyAlignment="1" applyProtection="1">
      <alignment horizontal="center" vertical="center"/>
    </xf>
    <xf numFmtId="0" fontId="8" fillId="0" borderId="12" xfId="0" applyFont="1" applyBorder="1" applyAlignment="1" applyProtection="1">
      <alignment horizontal="left" vertical="center"/>
    </xf>
    <xf numFmtId="0" fontId="0" fillId="0" borderId="4" xfId="0" applyBorder="1" applyProtection="1">
      <alignment vertical="center"/>
    </xf>
    <xf numFmtId="0" fontId="0" fillId="0" borderId="4" xfId="0" applyBorder="1" applyAlignment="1" applyProtection="1">
      <alignment horizontal="center" vertical="center"/>
    </xf>
    <xf numFmtId="0" fontId="0" fillId="0" borderId="5" xfId="0" applyBorder="1" applyAlignment="1" applyProtection="1">
      <alignment horizontal="center" vertical="center"/>
    </xf>
    <xf numFmtId="0" fontId="0" fillId="0" borderId="0" xfId="0" applyBorder="1" applyAlignment="1" applyProtection="1">
      <alignment horizontal="center" vertical="center"/>
    </xf>
    <xf numFmtId="0" fontId="15" fillId="0" borderId="69" xfId="0" applyFont="1" applyBorder="1" applyAlignment="1" applyProtection="1">
      <alignment vertical="center"/>
    </xf>
    <xf numFmtId="0" fontId="0" fillId="0" borderId="70" xfId="0" applyBorder="1" applyAlignment="1" applyProtection="1">
      <alignment vertical="center"/>
    </xf>
    <xf numFmtId="178" fontId="0" fillId="0" borderId="0" xfId="0" applyNumberFormat="1" applyAlignment="1" applyProtection="1">
      <alignment horizontal="center" vertical="center"/>
    </xf>
    <xf numFmtId="0" fontId="7" fillId="0" borderId="0" xfId="0" applyFont="1" applyProtection="1">
      <alignment vertical="center"/>
    </xf>
    <xf numFmtId="0" fontId="4" fillId="0" borderId="0" xfId="0" applyFont="1" applyProtection="1">
      <alignment vertical="center"/>
    </xf>
    <xf numFmtId="0" fontId="4" fillId="0" borderId="0" xfId="0" applyFont="1" applyAlignment="1" applyProtection="1">
      <alignment horizontal="center" vertical="center"/>
    </xf>
    <xf numFmtId="178" fontId="4" fillId="0" borderId="0" xfId="0" applyNumberFormat="1" applyFont="1" applyAlignment="1" applyProtection="1">
      <alignment horizontal="center" vertical="center"/>
    </xf>
    <xf numFmtId="0" fontId="12" fillId="0" borderId="0" xfId="0" applyFont="1" applyProtection="1">
      <alignment vertical="center"/>
    </xf>
    <xf numFmtId="0" fontId="9" fillId="2" borderId="0" xfId="0" applyFont="1" applyFill="1" applyBorder="1" applyAlignment="1" applyProtection="1">
      <alignment horizontal="center" vertical="center"/>
    </xf>
    <xf numFmtId="178" fontId="9" fillId="2" borderId="0" xfId="0" applyNumberFormat="1" applyFont="1" applyFill="1" applyBorder="1" applyAlignment="1" applyProtection="1">
      <alignment horizontal="center" vertical="center"/>
    </xf>
    <xf numFmtId="0" fontId="5" fillId="0" borderId="0" xfId="0" applyFont="1" applyProtection="1">
      <alignment vertical="center"/>
    </xf>
    <xf numFmtId="0" fontId="9" fillId="2" borderId="0" xfId="0" applyFont="1" applyFill="1" applyBorder="1" applyAlignment="1" applyProtection="1">
      <alignment horizontal="center"/>
    </xf>
    <xf numFmtId="178" fontId="9" fillId="2" borderId="0" xfId="0" applyNumberFormat="1" applyFont="1" applyFill="1" applyBorder="1" applyAlignment="1" applyProtection="1">
      <alignment horizontal="center"/>
    </xf>
    <xf numFmtId="177" fontId="9" fillId="0" borderId="0" xfId="0" applyNumberFormat="1" applyFont="1" applyBorder="1" applyAlignment="1" applyProtection="1">
      <alignment horizontal="center" vertical="center"/>
    </xf>
    <xf numFmtId="0" fontId="9" fillId="0" borderId="0" xfId="0" applyFont="1" applyBorder="1" applyAlignment="1" applyProtection="1">
      <alignment horizontal="center" vertical="center"/>
    </xf>
    <xf numFmtId="178" fontId="9" fillId="0" borderId="0" xfId="0" applyNumberFormat="1" applyFont="1" applyBorder="1" applyAlignment="1" applyProtection="1">
      <alignment horizontal="center" vertical="center"/>
    </xf>
    <xf numFmtId="0" fontId="9" fillId="3" borderId="7" xfId="0" applyFont="1" applyFill="1" applyBorder="1" applyAlignment="1" applyProtection="1">
      <alignment horizontal="center" vertical="center"/>
    </xf>
    <xf numFmtId="3" fontId="9" fillId="3" borderId="0" xfId="0" applyNumberFormat="1" applyFont="1" applyFill="1" applyBorder="1" applyAlignment="1" applyProtection="1">
      <alignment horizontal="right" vertical="center"/>
    </xf>
    <xf numFmtId="0" fontId="9" fillId="3" borderId="0" xfId="0" applyFont="1" applyFill="1" applyBorder="1" applyAlignment="1" applyProtection="1">
      <alignment horizontal="right" vertical="center"/>
    </xf>
    <xf numFmtId="0" fontId="5" fillId="0" borderId="6" xfId="0" applyFont="1" applyBorder="1" applyAlignment="1" applyProtection="1">
      <alignment horizontal="center" vertical="center"/>
    </xf>
    <xf numFmtId="179" fontId="9" fillId="0" borderId="0" xfId="0" applyNumberFormat="1" applyFont="1" applyBorder="1" applyAlignment="1" applyProtection="1">
      <alignment horizontal="right" vertical="center"/>
    </xf>
    <xf numFmtId="0" fontId="9" fillId="0" borderId="0" xfId="0" applyFont="1" applyBorder="1" applyAlignment="1" applyProtection="1">
      <alignment horizontal="right" vertical="center"/>
    </xf>
    <xf numFmtId="0" fontId="9" fillId="0" borderId="0" xfId="0" applyFont="1" applyBorder="1" applyAlignment="1" applyProtection="1">
      <alignment horizontal="left" vertical="center"/>
    </xf>
    <xf numFmtId="0" fontId="4" fillId="2" borderId="0" xfId="0" applyFont="1" applyFill="1" applyBorder="1" applyAlignment="1" applyProtection="1">
      <alignment horizontal="center" vertical="center"/>
    </xf>
    <xf numFmtId="0" fontId="4" fillId="2" borderId="0" xfId="0" applyFont="1" applyFill="1" applyBorder="1" applyAlignment="1" applyProtection="1">
      <alignment horizontal="center" vertical="center" shrinkToFit="1"/>
    </xf>
    <xf numFmtId="0" fontId="5" fillId="0" borderId="0" xfId="0" applyFont="1" applyBorder="1" applyAlignment="1" applyProtection="1">
      <alignment horizontal="center" vertical="center"/>
    </xf>
    <xf numFmtId="0" fontId="5" fillId="0" borderId="54" xfId="0" applyFont="1" applyBorder="1" applyAlignment="1" applyProtection="1">
      <alignment horizontal="center" vertical="center"/>
    </xf>
    <xf numFmtId="0" fontId="9" fillId="0" borderId="31" xfId="0" applyFont="1" applyBorder="1" applyAlignment="1" applyProtection="1">
      <alignment vertical="center"/>
    </xf>
    <xf numFmtId="0" fontId="9" fillId="0" borderId="8" xfId="0" applyFont="1" applyBorder="1" applyAlignment="1" applyProtection="1">
      <alignment vertical="center"/>
    </xf>
    <xf numFmtId="0" fontId="5" fillId="0" borderId="8" xfId="0" applyFont="1" applyBorder="1" applyAlignment="1" applyProtection="1">
      <alignment horizontal="center" vertical="center"/>
    </xf>
    <xf numFmtId="0" fontId="9" fillId="0" borderId="24" xfId="0" applyFont="1" applyBorder="1" applyAlignment="1" applyProtection="1">
      <alignment vertical="center"/>
    </xf>
    <xf numFmtId="0" fontId="9" fillId="0" borderId="13" xfId="0" applyFont="1" applyBorder="1" applyAlignment="1" applyProtection="1">
      <alignment vertical="center"/>
    </xf>
    <xf numFmtId="0" fontId="9" fillId="0" borderId="13" xfId="0" applyFont="1" applyBorder="1" applyAlignment="1" applyProtection="1">
      <alignment horizontal="center" vertical="center"/>
    </xf>
    <xf numFmtId="0" fontId="5" fillId="0" borderId="13" xfId="0" applyFont="1" applyBorder="1" applyAlignment="1" applyProtection="1">
      <alignment horizontal="center" vertical="center"/>
    </xf>
    <xf numFmtId="0" fontId="9" fillId="0" borderId="13" xfId="0" applyFont="1" applyBorder="1" applyAlignment="1" applyProtection="1">
      <alignment horizontal="right" vertical="center"/>
    </xf>
    <xf numFmtId="0" fontId="9" fillId="0" borderId="56" xfId="0" applyFont="1" applyBorder="1" applyAlignment="1" applyProtection="1">
      <alignment horizontal="right" vertical="center"/>
    </xf>
    <xf numFmtId="3" fontId="5" fillId="0" borderId="0" xfId="0" applyNumberFormat="1"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7" xfId="0" applyFont="1" applyBorder="1" applyAlignment="1" applyProtection="1">
      <alignment horizontal="center" vertical="center"/>
    </xf>
    <xf numFmtId="176" fontId="5" fillId="0" borderId="0" xfId="0" applyNumberFormat="1" applyFont="1" applyBorder="1" applyAlignment="1" applyProtection="1">
      <alignment horizontal="center" vertical="center"/>
    </xf>
    <xf numFmtId="0" fontId="5" fillId="0" borderId="0" xfId="0" applyFont="1" applyAlignment="1" applyProtection="1">
      <alignment horizontal="center" vertical="center"/>
    </xf>
    <xf numFmtId="0" fontId="9" fillId="3" borderId="0" xfId="0" applyFont="1" applyFill="1" applyBorder="1" applyAlignment="1" applyProtection="1">
      <alignment horizontal="center" vertical="center"/>
    </xf>
    <xf numFmtId="0" fontId="5" fillId="0" borderId="11" xfId="0" applyFont="1" applyBorder="1" applyAlignment="1" applyProtection="1">
      <alignment vertical="center"/>
    </xf>
    <xf numFmtId="3" fontId="5" fillId="0" borderId="3" xfId="0" applyNumberFormat="1" applyFont="1" applyBorder="1" applyAlignment="1" applyProtection="1">
      <alignment horizontal="right" vertical="center"/>
    </xf>
    <xf numFmtId="0" fontId="3" fillId="0" borderId="0" xfId="0" applyFont="1" applyAlignment="1" applyProtection="1">
      <alignment horizontal="center" vertical="center"/>
    </xf>
    <xf numFmtId="178" fontId="3" fillId="0" borderId="0" xfId="0" applyNumberFormat="1" applyFont="1" applyAlignment="1" applyProtection="1">
      <alignment horizontal="center" vertical="center"/>
    </xf>
    <xf numFmtId="0" fontId="4" fillId="0" borderId="0" xfId="0" applyFont="1" applyBorder="1" applyAlignment="1" applyProtection="1">
      <alignment horizontal="center" vertical="center"/>
    </xf>
    <xf numFmtId="31" fontId="6" fillId="0" borderId="0" xfId="0" applyNumberFormat="1" applyFont="1" applyBorder="1" applyAlignment="1" applyProtection="1">
      <alignment horizontal="right" vertical="center"/>
    </xf>
    <xf numFmtId="0" fontId="14" fillId="0" borderId="12" xfId="0" applyFont="1" applyBorder="1" applyAlignment="1" applyProtection="1">
      <alignment horizontal="left" vertical="center"/>
    </xf>
    <xf numFmtId="0" fontId="9" fillId="2" borderId="16"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4" fillId="2" borderId="44" xfId="0" applyFont="1" applyFill="1" applyBorder="1" applyAlignment="1" applyProtection="1">
      <alignment horizontal="center" vertical="center"/>
    </xf>
    <xf numFmtId="0" fontId="4" fillId="2" borderId="43" xfId="0" applyFont="1" applyFill="1" applyBorder="1" applyAlignment="1" applyProtection="1">
      <alignment horizontal="center" vertical="center"/>
    </xf>
    <xf numFmtId="0" fontId="4" fillId="2" borderId="42" xfId="0" applyFont="1" applyFill="1" applyBorder="1" applyAlignment="1" applyProtection="1">
      <alignment horizontal="center" vertical="center"/>
    </xf>
    <xf numFmtId="0" fontId="4" fillId="2" borderId="49" xfId="0" applyFont="1" applyFill="1" applyBorder="1" applyAlignment="1" applyProtection="1">
      <alignment horizontal="center" vertical="center" shrinkToFit="1"/>
    </xf>
    <xf numFmtId="0" fontId="4" fillId="2" borderId="9" xfId="0" applyFont="1" applyFill="1" applyBorder="1" applyAlignment="1" applyProtection="1">
      <alignment horizontal="center" vertical="center" shrinkToFit="1"/>
    </xf>
    <xf numFmtId="0" fontId="4" fillId="2" borderId="37" xfId="0" applyFont="1" applyFill="1" applyBorder="1" applyAlignment="1" applyProtection="1">
      <alignment horizontal="center" vertical="center" shrinkToFit="1"/>
    </xf>
    <xf numFmtId="0" fontId="9" fillId="0" borderId="54" xfId="0" applyFont="1" applyBorder="1" applyAlignment="1" applyProtection="1">
      <alignment horizontal="center" vertical="distributed"/>
    </xf>
    <xf numFmtId="0" fontId="9" fillId="0" borderId="54" xfId="0" applyFont="1" applyBorder="1" applyAlignment="1" applyProtection="1">
      <alignment horizontal="center" vertical="center"/>
    </xf>
    <xf numFmtId="38" fontId="5" fillId="0" borderId="18" xfId="3" applyFont="1" applyBorder="1" applyAlignment="1" applyProtection="1">
      <alignment horizontal="right" vertical="center"/>
    </xf>
    <xf numFmtId="38" fontId="5" fillId="0" borderId="55" xfId="3" applyFont="1" applyBorder="1" applyAlignment="1" applyProtection="1">
      <alignment horizontal="right" vertical="center"/>
    </xf>
    <xf numFmtId="38" fontId="5" fillId="0" borderId="52" xfId="3" applyFont="1" applyBorder="1" applyAlignment="1" applyProtection="1">
      <alignment horizontal="right" vertical="center"/>
    </xf>
    <xf numFmtId="0" fontId="9" fillId="0" borderId="6" xfId="0" applyFont="1" applyBorder="1" applyAlignment="1" applyProtection="1">
      <alignment vertical="distributed"/>
    </xf>
    <xf numFmtId="0" fontId="9" fillId="4" borderId="6" xfId="0" applyFont="1" applyFill="1" applyBorder="1" applyAlignment="1" applyProtection="1">
      <alignment horizontal="center" vertical="distributed"/>
    </xf>
    <xf numFmtId="38" fontId="5" fillId="0" borderId="12" xfId="3" applyFont="1" applyBorder="1" applyAlignment="1" applyProtection="1">
      <alignment horizontal="right" vertical="center"/>
    </xf>
    <xf numFmtId="38" fontId="5" fillId="0" borderId="30" xfId="3" applyFont="1" applyBorder="1" applyAlignment="1" applyProtection="1">
      <alignment horizontal="right" vertical="center"/>
    </xf>
    <xf numFmtId="0" fontId="9" fillId="0" borderId="6" xfId="0" applyFont="1" applyBorder="1" applyAlignment="1" applyProtection="1">
      <alignment horizontal="center" vertical="distributed"/>
    </xf>
    <xf numFmtId="0" fontId="9" fillId="0" borderId="38" xfId="0" applyFont="1" applyBorder="1" applyAlignment="1" applyProtection="1">
      <alignment horizontal="center" vertical="distributed"/>
    </xf>
    <xf numFmtId="0" fontId="9" fillId="0" borderId="38" xfId="0" applyFont="1" applyBorder="1" applyAlignment="1" applyProtection="1">
      <alignment horizontal="center" vertical="center"/>
    </xf>
    <xf numFmtId="38" fontId="5" fillId="0" borderId="59" xfId="3" applyFont="1" applyBorder="1" applyAlignment="1" applyProtection="1">
      <alignment horizontal="right" vertical="center"/>
    </xf>
    <xf numFmtId="38" fontId="5" fillId="0" borderId="36" xfId="3" applyFont="1" applyBorder="1" applyAlignment="1" applyProtection="1">
      <alignment horizontal="right" vertical="center"/>
    </xf>
    <xf numFmtId="38" fontId="5" fillId="0" borderId="54" xfId="3" applyFont="1" applyBorder="1" applyAlignment="1" applyProtection="1">
      <alignment horizontal="right" vertical="center"/>
    </xf>
    <xf numFmtId="0" fontId="9" fillId="0" borderId="43" xfId="0" applyFont="1" applyBorder="1" applyAlignment="1" applyProtection="1">
      <alignment horizontal="center" vertical="center"/>
    </xf>
    <xf numFmtId="38" fontId="5" fillId="0" borderId="66" xfId="3" applyFont="1" applyBorder="1" applyAlignment="1" applyProtection="1">
      <alignment horizontal="right" vertical="center"/>
    </xf>
    <xf numFmtId="38" fontId="5" fillId="0" borderId="67" xfId="3" applyFont="1" applyBorder="1" applyAlignment="1" applyProtection="1">
      <alignment horizontal="right" vertical="center"/>
    </xf>
    <xf numFmtId="38" fontId="5" fillId="0" borderId="68" xfId="3" applyFont="1" applyBorder="1" applyAlignment="1" applyProtection="1">
      <alignment horizontal="right" vertical="center"/>
    </xf>
    <xf numFmtId="38" fontId="5" fillId="0" borderId="44" xfId="3" applyFont="1" applyBorder="1" applyAlignment="1" applyProtection="1">
      <alignment horizontal="right" vertical="center"/>
    </xf>
    <xf numFmtId="38" fontId="5" fillId="0" borderId="43" xfId="3" applyFont="1" applyBorder="1" applyAlignment="1" applyProtection="1">
      <alignment horizontal="right" vertical="center"/>
    </xf>
    <xf numFmtId="38" fontId="5" fillId="0" borderId="42" xfId="3" applyFont="1" applyBorder="1" applyAlignment="1" applyProtection="1">
      <alignment horizontal="right" vertical="center"/>
    </xf>
    <xf numFmtId="38" fontId="5" fillId="0" borderId="11" xfId="3" applyFont="1" applyBorder="1" applyAlignment="1" applyProtection="1">
      <alignment horizontal="right" vertical="center"/>
    </xf>
    <xf numFmtId="38" fontId="5" fillId="0" borderId="7" xfId="3" applyFont="1" applyBorder="1" applyAlignment="1" applyProtection="1">
      <alignment horizontal="right" vertical="center"/>
    </xf>
    <xf numFmtId="38" fontId="5" fillId="0" borderId="26" xfId="3" applyFont="1" applyBorder="1" applyAlignment="1" applyProtection="1">
      <alignment horizontal="right" vertical="center"/>
    </xf>
    <xf numFmtId="0" fontId="9" fillId="0" borderId="5" xfId="0" applyFont="1" applyBorder="1" applyAlignment="1" applyProtection="1">
      <alignment horizontal="center" vertical="center"/>
    </xf>
    <xf numFmtId="38" fontId="5" fillId="0" borderId="6" xfId="3" applyFont="1" applyBorder="1" applyAlignment="1" applyProtection="1">
      <alignment horizontal="right" vertical="center"/>
    </xf>
    <xf numFmtId="0" fontId="9" fillId="0" borderId="45" xfId="0" applyFont="1" applyBorder="1" applyAlignment="1" applyProtection="1">
      <alignment horizontal="center" vertical="center"/>
    </xf>
    <xf numFmtId="0" fontId="9" fillId="0" borderId="7"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3" xfId="0" applyFont="1" applyBorder="1" applyAlignment="1" applyProtection="1">
      <alignment horizontal="center" vertical="center"/>
    </xf>
    <xf numFmtId="0" fontId="9" fillId="0" borderId="39" xfId="0" applyFont="1" applyBorder="1" applyAlignment="1" applyProtection="1">
      <alignment horizontal="center" vertical="center"/>
    </xf>
    <xf numFmtId="0" fontId="9" fillId="0" borderId="43"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0" borderId="5" xfId="0" applyFont="1" applyBorder="1" applyAlignment="1" applyProtection="1">
      <alignment horizontal="center" vertical="distributed"/>
    </xf>
    <xf numFmtId="0" fontId="9" fillId="0" borderId="39" xfId="0" applyFont="1" applyBorder="1" applyAlignment="1" applyProtection="1">
      <alignment horizontal="center" vertical="distributed"/>
    </xf>
    <xf numFmtId="38" fontId="5" fillId="0" borderId="38" xfId="3" applyFont="1" applyBorder="1" applyAlignment="1" applyProtection="1">
      <alignment horizontal="right" vertical="center"/>
    </xf>
    <xf numFmtId="0" fontId="0" fillId="0" borderId="28" xfId="0" applyBorder="1" applyProtection="1">
      <alignment vertical="center"/>
    </xf>
    <xf numFmtId="0" fontId="5" fillId="0" borderId="29" xfId="0" applyFont="1" applyBorder="1" applyProtection="1">
      <alignment vertical="center"/>
    </xf>
    <xf numFmtId="0" fontId="5" fillId="0" borderId="29" xfId="0" applyFont="1" applyBorder="1" applyAlignment="1" applyProtection="1">
      <alignment horizontal="center" vertical="center"/>
    </xf>
    <xf numFmtId="0" fontId="5" fillId="0" borderId="53" xfId="0" applyFont="1" applyBorder="1" applyAlignment="1" applyProtection="1">
      <alignment horizontal="center" vertical="center"/>
    </xf>
    <xf numFmtId="9" fontId="5" fillId="0" borderId="0" xfId="0" applyNumberFormat="1" applyFont="1" applyAlignment="1" applyProtection="1">
      <alignment horizontal="center" vertical="center"/>
    </xf>
    <xf numFmtId="5" fontId="5" fillId="0" borderId="0" xfId="0" applyNumberFormat="1" applyFont="1" applyAlignment="1" applyProtection="1">
      <alignment horizontal="center" vertical="center"/>
    </xf>
    <xf numFmtId="0" fontId="5" fillId="0" borderId="18" xfId="3" applyNumberFormat="1" applyFont="1" applyBorder="1" applyAlignment="1" applyProtection="1">
      <alignment horizontal="right" vertical="center"/>
    </xf>
    <xf numFmtId="0" fontId="5" fillId="0" borderId="55" xfId="3" applyNumberFormat="1" applyFont="1" applyBorder="1" applyAlignment="1" applyProtection="1">
      <alignment horizontal="right" vertical="center"/>
    </xf>
    <xf numFmtId="38" fontId="5" fillId="0" borderId="0" xfId="3" applyFont="1" applyBorder="1" applyAlignment="1" applyProtection="1">
      <alignment horizontal="right" vertical="center"/>
    </xf>
    <xf numFmtId="0" fontId="5" fillId="0" borderId="12" xfId="3" applyNumberFormat="1" applyFont="1" applyBorder="1" applyAlignment="1" applyProtection="1">
      <alignment horizontal="right" vertical="center"/>
    </xf>
    <xf numFmtId="0" fontId="5" fillId="0" borderId="30" xfId="3" applyNumberFormat="1" applyFont="1" applyBorder="1" applyAlignment="1" applyProtection="1">
      <alignment horizontal="right" vertical="center"/>
    </xf>
    <xf numFmtId="0" fontId="5" fillId="0" borderId="59" xfId="3" applyNumberFormat="1" applyFont="1" applyBorder="1" applyAlignment="1" applyProtection="1">
      <alignment horizontal="right" vertical="center"/>
    </xf>
    <xf numFmtId="0" fontId="5" fillId="0" borderId="36" xfId="3" applyNumberFormat="1" applyFont="1" applyBorder="1" applyAlignment="1" applyProtection="1">
      <alignment horizontal="right" vertical="center"/>
    </xf>
    <xf numFmtId="0" fontId="5" fillId="0" borderId="54" xfId="3" applyNumberFormat="1" applyFont="1" applyBorder="1" applyAlignment="1" applyProtection="1">
      <alignment horizontal="right" vertical="center"/>
    </xf>
    <xf numFmtId="0" fontId="5" fillId="0" borderId="44" xfId="3" applyNumberFormat="1" applyFont="1" applyBorder="1" applyAlignment="1" applyProtection="1">
      <alignment horizontal="right" vertical="center"/>
    </xf>
    <xf numFmtId="0" fontId="5" fillId="0" borderId="43" xfId="3" applyNumberFormat="1" applyFont="1" applyBorder="1" applyAlignment="1" applyProtection="1">
      <alignment horizontal="right" vertical="center"/>
    </xf>
    <xf numFmtId="0" fontId="5" fillId="0" borderId="42" xfId="3" applyNumberFormat="1" applyFont="1" applyBorder="1" applyAlignment="1" applyProtection="1">
      <alignment horizontal="right" vertical="center"/>
    </xf>
    <xf numFmtId="0" fontId="5" fillId="0" borderId="11" xfId="3" applyNumberFormat="1" applyFont="1" applyBorder="1" applyAlignment="1" applyProtection="1">
      <alignment horizontal="right" vertical="center"/>
    </xf>
    <xf numFmtId="0" fontId="5" fillId="0" borderId="7" xfId="3" applyNumberFormat="1" applyFont="1" applyBorder="1" applyAlignment="1" applyProtection="1">
      <alignment horizontal="right" vertical="center"/>
    </xf>
    <xf numFmtId="0" fontId="5" fillId="0" borderId="26" xfId="3" applyNumberFormat="1" applyFont="1" applyBorder="1" applyAlignment="1" applyProtection="1">
      <alignment horizontal="right" vertical="center"/>
    </xf>
    <xf numFmtId="0" fontId="5" fillId="0" borderId="6" xfId="3" applyNumberFormat="1" applyFont="1" applyBorder="1" applyAlignment="1" applyProtection="1">
      <alignment horizontal="right" vertical="center"/>
    </xf>
    <xf numFmtId="0" fontId="5" fillId="0" borderId="38" xfId="3" applyNumberFormat="1" applyFont="1" applyBorder="1" applyAlignment="1" applyProtection="1">
      <alignment horizontal="right" vertical="center"/>
    </xf>
    <xf numFmtId="0" fontId="9" fillId="0" borderId="6" xfId="0" applyFont="1" applyFill="1" applyBorder="1" applyAlignment="1" applyProtection="1">
      <alignment horizontal="center" vertical="distributed"/>
    </xf>
    <xf numFmtId="0" fontId="17" fillId="0" borderId="0" xfId="0" applyFont="1" applyBorder="1" applyAlignment="1" applyProtection="1">
      <alignment vertical="center"/>
    </xf>
    <xf numFmtId="0" fontId="17" fillId="0" borderId="0" xfId="0" applyFont="1" applyBorder="1" applyAlignment="1" applyProtection="1">
      <alignment horizontal="center" vertical="center"/>
    </xf>
    <xf numFmtId="0" fontId="19" fillId="0" borderId="0" xfId="0" applyFont="1" applyBorder="1" applyAlignment="1" applyProtection="1">
      <alignment horizontal="center" vertical="center"/>
    </xf>
    <xf numFmtId="0" fontId="23" fillId="2" borderId="0" xfId="0" applyFont="1" applyFill="1" applyBorder="1" applyAlignment="1" applyProtection="1">
      <alignment horizontal="center" vertical="center"/>
    </xf>
    <xf numFmtId="0" fontId="23" fillId="2" borderId="0" xfId="0" applyFont="1" applyFill="1" applyBorder="1" applyAlignment="1" applyProtection="1">
      <alignment horizontal="center"/>
    </xf>
    <xf numFmtId="3" fontId="23" fillId="3" borderId="0" xfId="0" applyNumberFormat="1" applyFont="1" applyFill="1" applyBorder="1" applyAlignment="1" applyProtection="1">
      <alignment horizontal="right" vertical="center"/>
    </xf>
    <xf numFmtId="179" fontId="23" fillId="0" borderId="0" xfId="0" applyNumberFormat="1" applyFont="1" applyBorder="1" applyAlignment="1" applyProtection="1">
      <alignment horizontal="right" vertical="center"/>
    </xf>
    <xf numFmtId="0" fontId="23" fillId="0" borderId="0" xfId="0" applyFont="1" applyBorder="1" applyAlignment="1" applyProtection="1">
      <alignment horizontal="right" vertical="center"/>
    </xf>
    <xf numFmtId="0" fontId="23" fillId="0" borderId="0" xfId="0" applyFont="1" applyBorder="1" applyAlignment="1" applyProtection="1">
      <alignment horizontal="left" vertical="center"/>
    </xf>
    <xf numFmtId="0" fontId="23" fillId="0" borderId="0" xfId="0" applyFont="1" applyBorder="1" applyAlignment="1" applyProtection="1">
      <alignment horizontal="center" vertical="center"/>
    </xf>
    <xf numFmtId="0" fontId="24" fillId="0" borderId="0" xfId="0" applyFont="1" applyBorder="1" applyAlignment="1" applyProtection="1">
      <alignment horizontal="center" vertical="center"/>
    </xf>
    <xf numFmtId="0" fontId="23" fillId="3" borderId="0" xfId="0" applyFont="1" applyFill="1" applyBorder="1" applyAlignment="1" applyProtection="1">
      <alignment horizontal="center" vertical="center"/>
    </xf>
    <xf numFmtId="3" fontId="24" fillId="0" borderId="0" xfId="0" applyNumberFormat="1" applyFont="1" applyBorder="1" applyAlignment="1" applyProtection="1">
      <alignment horizontal="center" vertical="center"/>
    </xf>
    <xf numFmtId="0" fontId="22" fillId="0" borderId="0" xfId="0" applyFont="1" applyBorder="1" applyAlignment="1" applyProtection="1">
      <alignment horizontal="center" vertical="center"/>
    </xf>
    <xf numFmtId="31" fontId="18" fillId="0" borderId="0" xfId="0" applyNumberFormat="1" applyFont="1" applyBorder="1" applyAlignment="1" applyProtection="1">
      <alignment horizontal="right" vertical="center"/>
    </xf>
    <xf numFmtId="0" fontId="22" fillId="2" borderId="0" xfId="0" applyFont="1" applyFill="1" applyBorder="1" applyAlignment="1" applyProtection="1">
      <alignment horizontal="center" vertical="center"/>
    </xf>
    <xf numFmtId="0" fontId="22" fillId="2" borderId="0" xfId="0" applyFont="1" applyFill="1" applyBorder="1" applyAlignment="1" applyProtection="1">
      <alignment horizontal="center" vertical="center" shrinkToFit="1"/>
    </xf>
    <xf numFmtId="0" fontId="19" fillId="0" borderId="0" xfId="0" applyFont="1" applyProtection="1">
      <alignment vertical="center"/>
      <protection locked="0"/>
    </xf>
    <xf numFmtId="0" fontId="0" fillId="0" borderId="0" xfId="0" applyBorder="1" applyProtection="1">
      <alignment vertical="center"/>
    </xf>
    <xf numFmtId="0" fontId="19" fillId="0" borderId="0" xfId="0" applyFont="1" applyBorder="1" applyProtection="1">
      <alignment vertical="center"/>
    </xf>
    <xf numFmtId="0" fontId="20" fillId="0" borderId="0" xfId="0" applyFont="1" applyBorder="1" applyAlignment="1" applyProtection="1">
      <alignment horizontal="left" vertical="center"/>
    </xf>
    <xf numFmtId="0" fontId="21" fillId="0" borderId="0" xfId="0" applyFont="1" applyBorder="1" applyProtection="1">
      <alignment vertical="center"/>
    </xf>
    <xf numFmtId="0" fontId="22" fillId="0" borderId="0" xfId="0" applyFont="1" applyBorder="1" applyProtection="1">
      <alignment vertical="center"/>
    </xf>
    <xf numFmtId="0" fontId="5" fillId="0" borderId="0" xfId="0" applyFont="1" applyBorder="1" applyProtection="1">
      <alignment vertical="center"/>
    </xf>
    <xf numFmtId="0" fontId="4" fillId="0" borderId="0" xfId="0" applyFont="1" applyBorder="1" applyProtection="1">
      <alignment vertical="center"/>
    </xf>
    <xf numFmtId="0" fontId="23" fillId="0" borderId="0" xfId="0" applyFont="1" applyBorder="1" applyAlignment="1" applyProtection="1">
      <alignment vertical="center"/>
    </xf>
    <xf numFmtId="0" fontId="26" fillId="0" borderId="0" xfId="0" applyFont="1" applyBorder="1" applyProtection="1">
      <alignment vertical="center"/>
    </xf>
    <xf numFmtId="0" fontId="24" fillId="0" borderId="0" xfId="0" applyFont="1" applyBorder="1" applyProtection="1">
      <alignment vertical="center"/>
    </xf>
    <xf numFmtId="0" fontId="24" fillId="0" borderId="0" xfId="0" applyFont="1" applyBorder="1" applyAlignment="1" applyProtection="1">
      <alignment vertical="center"/>
    </xf>
    <xf numFmtId="3" fontId="24" fillId="0" borderId="0" xfId="0" applyNumberFormat="1" applyFont="1" applyBorder="1" applyAlignment="1" applyProtection="1">
      <alignment horizontal="right" vertical="center"/>
    </xf>
    <xf numFmtId="0" fontId="27" fillId="0" borderId="0" xfId="0" applyFont="1" applyBorder="1" applyAlignment="1" applyProtection="1">
      <alignment horizontal="left" vertical="center"/>
    </xf>
    <xf numFmtId="0" fontId="23" fillId="0" borderId="0" xfId="0" applyFont="1" applyBorder="1" applyAlignment="1" applyProtection="1">
      <alignment horizontal="center" vertical="distributed"/>
    </xf>
    <xf numFmtId="38" fontId="24" fillId="0" borderId="0" xfId="3" applyFont="1" applyBorder="1" applyAlignment="1" applyProtection="1">
      <alignment horizontal="right" vertical="center"/>
    </xf>
    <xf numFmtId="0" fontId="23" fillId="0" borderId="0" xfId="0" applyFont="1" applyBorder="1" applyAlignment="1" applyProtection="1">
      <alignment vertical="distributed"/>
    </xf>
    <xf numFmtId="0" fontId="23" fillId="4" borderId="0" xfId="0" applyFont="1" applyFill="1" applyBorder="1" applyAlignment="1" applyProtection="1">
      <alignment horizontal="center" vertical="distributed"/>
    </xf>
    <xf numFmtId="0" fontId="23" fillId="0" borderId="0" xfId="0" applyFont="1" applyBorder="1" applyAlignment="1" applyProtection="1">
      <alignment horizontal="center" vertical="center" wrapText="1"/>
    </xf>
    <xf numFmtId="0" fontId="23" fillId="0" borderId="0" xfId="0" applyFont="1" applyFill="1" applyBorder="1" applyAlignment="1" applyProtection="1">
      <alignment horizontal="center" vertical="center"/>
    </xf>
    <xf numFmtId="0" fontId="16" fillId="0" borderId="0" xfId="0" applyFont="1" applyBorder="1" applyAlignment="1" applyProtection="1">
      <alignment horizontal="center" vertical="center"/>
    </xf>
    <xf numFmtId="31" fontId="6" fillId="0" borderId="0" xfId="0" applyNumberFormat="1" applyFont="1" applyAlignment="1" applyProtection="1">
      <alignment horizontal="right" vertical="center"/>
    </xf>
    <xf numFmtId="31" fontId="18" fillId="0" borderId="0" xfId="0" applyNumberFormat="1" applyFont="1" applyBorder="1" applyAlignment="1" applyProtection="1">
      <alignment horizontal="right" vertical="center"/>
    </xf>
    <xf numFmtId="178" fontId="16" fillId="0" borderId="70" xfId="0" applyNumberFormat="1" applyFont="1" applyBorder="1" applyAlignment="1" applyProtection="1">
      <alignment horizontal="center" vertical="center"/>
    </xf>
    <xf numFmtId="0" fontId="16" fillId="0" borderId="70" xfId="0" applyFont="1" applyBorder="1" applyAlignment="1" applyProtection="1">
      <alignment horizontal="center" vertical="center"/>
    </xf>
    <xf numFmtId="0" fontId="16" fillId="0" borderId="71" xfId="0" applyFont="1" applyBorder="1" applyAlignment="1" applyProtection="1">
      <alignment horizontal="center" vertical="center"/>
    </xf>
    <xf numFmtId="0" fontId="23" fillId="2" borderId="0" xfId="0" applyFont="1" applyFill="1" applyBorder="1" applyAlignment="1" applyProtection="1">
      <alignment horizontal="center"/>
    </xf>
    <xf numFmtId="0" fontId="9" fillId="2" borderId="11" xfId="0" applyFont="1" applyFill="1" applyBorder="1" applyAlignment="1" applyProtection="1">
      <alignment horizontal="center" vertical="center"/>
    </xf>
    <xf numFmtId="0" fontId="9" fillId="2" borderId="3"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44" xfId="0" applyFont="1" applyFill="1" applyBorder="1" applyAlignment="1" applyProtection="1">
      <alignment horizontal="center"/>
    </xf>
    <xf numFmtId="0" fontId="9" fillId="2" borderId="45" xfId="0" applyFont="1" applyFill="1" applyBorder="1" applyAlignment="1" applyProtection="1">
      <alignment horizontal="center"/>
    </xf>
    <xf numFmtId="0" fontId="9" fillId="3" borderId="12" xfId="0" applyNumberFormat="1" applyFont="1" applyFill="1" applyBorder="1" applyAlignment="1" applyProtection="1">
      <alignment horizontal="right" vertical="center"/>
      <protection locked="0"/>
    </xf>
    <xf numFmtId="0" fontId="9" fillId="3" borderId="5" xfId="0" applyNumberFormat="1" applyFont="1" applyFill="1" applyBorder="1" applyAlignment="1" applyProtection="1">
      <alignment horizontal="right" vertical="center"/>
      <protection locked="0"/>
    </xf>
    <xf numFmtId="3" fontId="23" fillId="3" borderId="0" xfId="0" applyNumberFormat="1" applyFont="1" applyFill="1" applyBorder="1" applyAlignment="1" applyProtection="1">
      <alignment horizontal="right" vertical="center"/>
    </xf>
    <xf numFmtId="0" fontId="23" fillId="3" borderId="0" xfId="0" applyFont="1" applyFill="1" applyBorder="1" applyAlignment="1" applyProtection="1">
      <alignment horizontal="right" vertical="center"/>
    </xf>
    <xf numFmtId="179" fontId="23" fillId="0" borderId="0" xfId="0" applyNumberFormat="1" applyFont="1" applyBorder="1" applyAlignment="1" applyProtection="1">
      <alignment horizontal="right" vertical="center"/>
    </xf>
    <xf numFmtId="0" fontId="23" fillId="0" borderId="0" xfId="0" applyFont="1" applyBorder="1" applyAlignment="1" applyProtection="1">
      <alignment horizontal="center" vertical="center" wrapText="1"/>
    </xf>
    <xf numFmtId="0" fontId="23" fillId="0" borderId="0" xfId="0" applyFont="1" applyBorder="1" applyAlignment="1" applyProtection="1">
      <alignment horizontal="center" vertical="center"/>
    </xf>
    <xf numFmtId="0" fontId="23" fillId="0" borderId="0" xfId="0" applyFont="1" applyBorder="1" applyAlignment="1" applyProtection="1">
      <alignment horizontal="left" vertical="center"/>
    </xf>
    <xf numFmtId="3" fontId="23" fillId="0" borderId="0" xfId="0" applyNumberFormat="1" applyFont="1" applyBorder="1" applyAlignment="1" applyProtection="1">
      <alignment horizontal="right" vertical="center"/>
    </xf>
    <xf numFmtId="0" fontId="23" fillId="0" borderId="0" xfId="0" applyFont="1" applyBorder="1" applyAlignment="1" applyProtection="1">
      <alignment horizontal="right" vertical="center"/>
    </xf>
    <xf numFmtId="0" fontId="24" fillId="0" borderId="0" xfId="0" applyFont="1" applyBorder="1" applyAlignment="1" applyProtection="1">
      <alignment horizontal="center" vertical="center"/>
    </xf>
    <xf numFmtId="0" fontId="24" fillId="0" borderId="0" xfId="0" applyFont="1" applyBorder="1" applyAlignment="1" applyProtection="1">
      <alignment horizontal="right" vertical="center"/>
    </xf>
    <xf numFmtId="0" fontId="23" fillId="3" borderId="0" xfId="0" applyFont="1" applyFill="1" applyBorder="1" applyAlignment="1" applyProtection="1">
      <alignment horizontal="center" vertical="center"/>
    </xf>
    <xf numFmtId="3" fontId="24" fillId="0" borderId="0" xfId="0" applyNumberFormat="1" applyFont="1" applyBorder="1" applyAlignment="1" applyProtection="1">
      <alignment horizontal="center" vertical="center"/>
    </xf>
    <xf numFmtId="0" fontId="22" fillId="2" borderId="0" xfId="0" applyFont="1" applyFill="1" applyBorder="1" applyAlignment="1" applyProtection="1">
      <alignment horizontal="center" vertical="center"/>
    </xf>
    <xf numFmtId="0" fontId="22" fillId="0" borderId="0" xfId="0" applyFont="1" applyBorder="1" applyAlignment="1" applyProtection="1">
      <alignment horizontal="center" vertical="center" textRotation="255"/>
    </xf>
    <xf numFmtId="0" fontId="23" fillId="0" borderId="0" xfId="0" applyFont="1" applyBorder="1" applyAlignment="1" applyProtection="1">
      <alignment horizontal="center" vertical="distributed"/>
    </xf>
    <xf numFmtId="0" fontId="23" fillId="3" borderId="0" xfId="0" applyFont="1" applyFill="1" applyBorder="1" applyAlignment="1" applyProtection="1">
      <alignment horizontal="center" vertical="distributed"/>
    </xf>
    <xf numFmtId="0" fontId="23" fillId="0" borderId="0" xfId="0" applyFont="1" applyBorder="1" applyAlignment="1" applyProtection="1">
      <alignment horizontal="center" vertical="center" shrinkToFit="1"/>
    </xf>
    <xf numFmtId="0" fontId="9" fillId="2" borderId="14" xfId="0" applyFont="1" applyFill="1" applyBorder="1" applyAlignment="1" applyProtection="1">
      <alignment horizontal="center" vertical="center"/>
    </xf>
    <xf numFmtId="0" fontId="9" fillId="2" borderId="15" xfId="0" applyFont="1" applyFill="1" applyBorder="1" applyAlignment="1" applyProtection="1">
      <alignment horizontal="center" vertical="center"/>
    </xf>
    <xf numFmtId="0" fontId="9" fillId="2" borderId="16" xfId="0" applyFont="1" applyFill="1" applyBorder="1" applyAlignment="1" applyProtection="1">
      <alignment horizontal="center" vertical="center"/>
    </xf>
    <xf numFmtId="0" fontId="9" fillId="2" borderId="21"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9" fillId="2" borderId="17" xfId="0" applyFont="1" applyFill="1" applyBorder="1" applyAlignment="1" applyProtection="1">
      <alignment horizontal="center" vertical="center"/>
    </xf>
    <xf numFmtId="0" fontId="9" fillId="2" borderId="9"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0" fontId="9" fillId="2" borderId="18" xfId="0" applyFont="1" applyFill="1" applyBorder="1" applyAlignment="1" applyProtection="1">
      <alignment horizontal="center" vertical="center"/>
    </xf>
    <xf numFmtId="0" fontId="9" fillId="2" borderId="19" xfId="0" applyFont="1" applyFill="1" applyBorder="1" applyAlignment="1" applyProtection="1">
      <alignment horizontal="center" vertical="center"/>
    </xf>
    <xf numFmtId="0" fontId="9" fillId="2" borderId="20" xfId="0" applyFont="1" applyFill="1" applyBorder="1" applyAlignment="1" applyProtection="1">
      <alignment horizontal="center" vertical="center"/>
    </xf>
    <xf numFmtId="0" fontId="9" fillId="2" borderId="46" xfId="0" applyFont="1" applyFill="1" applyBorder="1" applyAlignment="1" applyProtection="1">
      <alignment horizontal="center"/>
    </xf>
    <xf numFmtId="0" fontId="9" fillId="2" borderId="47" xfId="0" applyFont="1" applyFill="1" applyBorder="1" applyAlignment="1" applyProtection="1">
      <alignment horizontal="center"/>
    </xf>
    <xf numFmtId="0" fontId="9" fillId="2" borderId="1" xfId="0" applyFont="1" applyFill="1" applyBorder="1" applyAlignment="1" applyProtection="1">
      <alignment horizontal="center" vertical="center"/>
    </xf>
    <xf numFmtId="0" fontId="9" fillId="2" borderId="23" xfId="0" applyFont="1" applyFill="1" applyBorder="1" applyAlignment="1" applyProtection="1">
      <alignment horizontal="center" vertical="center"/>
    </xf>
    <xf numFmtId="0" fontId="9" fillId="0" borderId="6" xfId="0" applyFont="1" applyBorder="1" applyAlignment="1" applyProtection="1">
      <alignment horizontal="center" vertical="center"/>
    </xf>
    <xf numFmtId="0" fontId="9" fillId="3" borderId="51" xfId="0" applyNumberFormat="1" applyFont="1" applyFill="1" applyBorder="1" applyAlignment="1" applyProtection="1">
      <alignment horizontal="right" vertical="center"/>
      <protection locked="0"/>
    </xf>
    <xf numFmtId="0" fontId="9" fillId="0" borderId="27" xfId="0" applyFont="1" applyBorder="1" applyAlignment="1" applyProtection="1">
      <alignment horizontal="left" vertical="center"/>
    </xf>
    <xf numFmtId="0" fontId="9" fillId="0" borderId="6" xfId="0" applyFont="1" applyBorder="1" applyAlignment="1" applyProtection="1">
      <alignment horizontal="left" vertical="center"/>
    </xf>
    <xf numFmtId="0" fontId="9" fillId="0" borderId="27" xfId="0" applyFont="1" applyBorder="1" applyAlignment="1" applyProtection="1">
      <alignment horizontal="center" vertical="center"/>
    </xf>
    <xf numFmtId="0" fontId="9" fillId="0" borderId="6" xfId="0" applyFont="1" applyBorder="1" applyAlignment="1" applyProtection="1">
      <alignment horizontal="center" vertical="center" wrapText="1"/>
    </xf>
    <xf numFmtId="0" fontId="9" fillId="0" borderId="12"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9" fillId="0" borderId="24" xfId="0" applyFont="1" applyBorder="1" applyAlignment="1" applyProtection="1">
      <alignment horizontal="center" vertical="center" wrapText="1"/>
    </xf>
    <xf numFmtId="0" fontId="9" fillId="0" borderId="10" xfId="0" applyFont="1" applyBorder="1" applyAlignment="1" applyProtection="1">
      <alignment horizontal="center" vertical="center"/>
    </xf>
    <xf numFmtId="0" fontId="9" fillId="0" borderId="21"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2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8"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12"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50" xfId="0" applyFont="1" applyBorder="1" applyAlignment="1" applyProtection="1">
      <alignment horizontal="center" vertical="center"/>
    </xf>
    <xf numFmtId="0" fontId="9" fillId="0" borderId="54" xfId="0" applyFont="1" applyBorder="1" applyAlignment="1" applyProtection="1">
      <alignment horizontal="center" vertical="center"/>
    </xf>
    <xf numFmtId="0" fontId="9" fillId="0" borderId="54" xfId="0" applyFont="1" applyBorder="1" applyAlignment="1" applyProtection="1">
      <alignment horizontal="right" vertical="center"/>
      <protection locked="0"/>
    </xf>
    <xf numFmtId="0" fontId="9" fillId="0" borderId="55" xfId="0" applyFont="1" applyBorder="1" applyAlignment="1" applyProtection="1">
      <alignment horizontal="right" vertical="center"/>
      <protection locked="0"/>
    </xf>
    <xf numFmtId="0" fontId="9" fillId="0" borderId="21" xfId="0"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9" fillId="0" borderId="52" xfId="0" applyFont="1" applyBorder="1" applyAlignment="1" applyProtection="1">
      <alignment horizontal="left" vertical="center"/>
      <protection locked="0"/>
    </xf>
    <xf numFmtId="0" fontId="9" fillId="0" borderId="28" xfId="0" applyFont="1" applyBorder="1" applyAlignment="1" applyProtection="1">
      <alignment horizontal="left" vertical="center"/>
      <protection locked="0"/>
    </xf>
    <xf numFmtId="0" fontId="9" fillId="0" borderId="29" xfId="0" applyFont="1" applyBorder="1" applyAlignment="1" applyProtection="1">
      <alignment horizontal="left" vertical="center"/>
      <protection locked="0"/>
    </xf>
    <xf numFmtId="0" fontId="9" fillId="0" borderId="53" xfId="0" applyFont="1" applyBorder="1" applyAlignment="1" applyProtection="1">
      <alignment horizontal="left" vertical="center"/>
      <protection locked="0"/>
    </xf>
    <xf numFmtId="0" fontId="9" fillId="0" borderId="8" xfId="0" applyFont="1" applyBorder="1" applyAlignment="1" applyProtection="1">
      <alignment horizontal="right" vertical="center"/>
      <protection locked="0"/>
    </xf>
    <xf numFmtId="0" fontId="9" fillId="0" borderId="25" xfId="0" applyFont="1" applyBorder="1" applyAlignment="1" applyProtection="1">
      <alignment horizontal="right" vertical="center"/>
      <protection locked="0"/>
    </xf>
    <xf numFmtId="0" fontId="9" fillId="0" borderId="28" xfId="0" applyFont="1" applyBorder="1" applyAlignment="1" applyProtection="1">
      <alignment horizontal="left" vertical="center"/>
    </xf>
    <xf numFmtId="0" fontId="9" fillId="0" borderId="29" xfId="0" applyFont="1" applyBorder="1" applyAlignment="1" applyProtection="1">
      <alignment horizontal="left" vertical="center"/>
    </xf>
    <xf numFmtId="0" fontId="9" fillId="0" borderId="53" xfId="0" applyFont="1" applyBorder="1" applyAlignment="1" applyProtection="1">
      <alignment horizontal="left" vertical="center"/>
    </xf>
    <xf numFmtId="0" fontId="9" fillId="2" borderId="14" xfId="0" applyFont="1" applyFill="1" applyBorder="1" applyAlignment="1" applyProtection="1">
      <alignment horizontal="center" vertical="center"/>
      <protection locked="0"/>
    </xf>
    <xf numFmtId="0" fontId="9" fillId="2" borderId="15" xfId="0" applyFont="1" applyFill="1" applyBorder="1" applyAlignment="1" applyProtection="1">
      <alignment horizontal="center" vertical="center"/>
      <protection locked="0"/>
    </xf>
    <xf numFmtId="0" fontId="9" fillId="2" borderId="16" xfId="0" applyFont="1" applyFill="1" applyBorder="1" applyAlignment="1" applyProtection="1">
      <alignment horizontal="center" vertical="center"/>
      <protection locked="0"/>
    </xf>
    <xf numFmtId="0" fontId="9" fillId="2" borderId="21"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9" fillId="0" borderId="6" xfId="0" applyNumberFormat="1" applyFont="1" applyBorder="1" applyAlignment="1" applyProtection="1">
      <alignment horizontal="right" vertical="center"/>
      <protection locked="0"/>
    </xf>
    <xf numFmtId="0" fontId="9" fillId="0" borderId="30" xfId="0" applyNumberFormat="1" applyFont="1" applyBorder="1" applyAlignment="1" applyProtection="1">
      <alignment horizontal="right" vertical="center"/>
      <protection locked="0"/>
    </xf>
    <xf numFmtId="0" fontId="9" fillId="0" borderId="54" xfId="0" applyNumberFormat="1" applyFont="1" applyBorder="1" applyAlignment="1" applyProtection="1">
      <alignment horizontal="right" vertical="center"/>
      <protection locked="0"/>
    </xf>
    <xf numFmtId="0" fontId="9" fillId="0" borderId="55" xfId="0" applyNumberFormat="1" applyFont="1" applyBorder="1" applyAlignment="1" applyProtection="1">
      <alignment horizontal="right" vertical="center"/>
      <protection locked="0"/>
    </xf>
    <xf numFmtId="0" fontId="9" fillId="0" borderId="21" xfId="0" applyFont="1" applyBorder="1" applyAlignment="1" applyProtection="1">
      <alignment horizontal="left" vertical="center"/>
    </xf>
    <xf numFmtId="0" fontId="9" fillId="0" borderId="0" xfId="0" applyFont="1" applyBorder="1" applyAlignment="1" applyProtection="1">
      <alignment horizontal="left" vertical="center"/>
    </xf>
    <xf numFmtId="0" fontId="9" fillId="0" borderId="52" xfId="0" applyFont="1" applyBorder="1" applyAlignment="1" applyProtection="1">
      <alignment horizontal="left" vertical="center"/>
    </xf>
    <xf numFmtId="0" fontId="9" fillId="2" borderId="58" xfId="0" applyFont="1" applyFill="1" applyBorder="1" applyAlignment="1" applyProtection="1">
      <alignment horizontal="center" vertical="center"/>
    </xf>
    <xf numFmtId="0" fontId="9" fillId="2" borderId="54" xfId="0" applyFont="1" applyFill="1" applyBorder="1" applyAlignment="1" applyProtection="1">
      <alignment horizontal="center" vertical="center"/>
    </xf>
    <xf numFmtId="0" fontId="9" fillId="2" borderId="55" xfId="0" applyFont="1" applyFill="1" applyBorder="1" applyAlignment="1" applyProtection="1">
      <alignment horizontal="center" vertical="center"/>
    </xf>
    <xf numFmtId="3" fontId="9" fillId="3" borderId="12" xfId="0" applyNumberFormat="1" applyFont="1" applyFill="1" applyBorder="1" applyAlignment="1" applyProtection="1">
      <alignment horizontal="right" vertical="center"/>
    </xf>
    <xf numFmtId="0" fontId="9" fillId="3" borderId="4" xfId="0" applyFont="1" applyFill="1" applyBorder="1" applyAlignment="1" applyProtection="1">
      <alignment horizontal="right" vertical="center"/>
    </xf>
    <xf numFmtId="0" fontId="9" fillId="3" borderId="5" xfId="0" applyFont="1" applyFill="1" applyBorder="1" applyAlignment="1" applyProtection="1">
      <alignment horizontal="right" vertical="center"/>
    </xf>
    <xf numFmtId="0" fontId="9" fillId="3" borderId="6" xfId="0" applyFont="1" applyFill="1" applyBorder="1" applyAlignment="1" applyProtection="1">
      <alignment horizontal="center" vertical="center"/>
    </xf>
    <xf numFmtId="0" fontId="9" fillId="3" borderId="30" xfId="0" applyFont="1" applyFill="1" applyBorder="1" applyAlignment="1" applyProtection="1">
      <alignment horizontal="center" vertical="center"/>
    </xf>
    <xf numFmtId="0" fontId="9" fillId="0" borderId="9"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14"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2" borderId="57" xfId="0" applyFont="1" applyFill="1" applyBorder="1" applyAlignment="1" applyProtection="1">
      <alignment horizontal="center" vertical="center"/>
    </xf>
    <xf numFmtId="0" fontId="9" fillId="3" borderId="34" xfId="0" applyFont="1" applyFill="1" applyBorder="1" applyAlignment="1" applyProtection="1">
      <alignment horizontal="center" vertical="center"/>
    </xf>
    <xf numFmtId="0" fontId="9" fillId="3" borderId="4" xfId="0" applyFont="1" applyFill="1" applyBorder="1" applyAlignment="1" applyProtection="1">
      <alignment horizontal="center" vertical="center"/>
    </xf>
    <xf numFmtId="0" fontId="9" fillId="3" borderId="5" xfId="0" applyFont="1" applyFill="1" applyBorder="1" applyAlignment="1" applyProtection="1">
      <alignment horizontal="center" vertical="center"/>
    </xf>
    <xf numFmtId="0" fontId="5" fillId="0" borderId="59" xfId="0" applyFont="1" applyBorder="1" applyAlignment="1" applyProtection="1">
      <alignment horizontal="center" vertical="center"/>
    </xf>
    <xf numFmtId="0" fontId="5" fillId="0" borderId="39" xfId="0" applyFont="1" applyBorder="1" applyAlignment="1" applyProtection="1">
      <alignment horizontal="center" vertical="center"/>
    </xf>
    <xf numFmtId="0" fontId="5" fillId="0" borderId="38" xfId="0" applyFont="1" applyBorder="1" applyAlignment="1" applyProtection="1">
      <alignment horizontal="center" vertical="center"/>
    </xf>
    <xf numFmtId="3" fontId="5" fillId="0" borderId="38" xfId="0" applyNumberFormat="1" applyFont="1" applyBorder="1" applyAlignment="1" applyProtection="1">
      <alignment horizontal="center" vertical="center"/>
    </xf>
    <xf numFmtId="3" fontId="5" fillId="0" borderId="36" xfId="0" applyNumberFormat="1" applyFont="1" applyBorder="1" applyAlignment="1" applyProtection="1">
      <alignment horizontal="center" vertical="center"/>
    </xf>
    <xf numFmtId="0" fontId="4" fillId="2" borderId="18" xfId="0" applyFont="1" applyFill="1" applyBorder="1" applyAlignment="1" applyProtection="1">
      <alignment horizontal="center" vertical="center"/>
    </xf>
    <xf numFmtId="0" fontId="4" fillId="2" borderId="19"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9" fillId="0" borderId="24" xfId="0" applyFont="1" applyBorder="1" applyAlignment="1" applyProtection="1">
      <alignment horizontal="center" vertical="center"/>
    </xf>
    <xf numFmtId="0" fontId="9" fillId="0" borderId="13"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28" xfId="0" applyFont="1" applyBorder="1" applyAlignment="1" applyProtection="1">
      <alignment horizontal="center" vertical="center"/>
    </xf>
    <xf numFmtId="0" fontId="9" fillId="0" borderId="29" xfId="0" applyFont="1" applyBorder="1" applyAlignment="1" applyProtection="1">
      <alignment horizontal="center" vertical="center"/>
    </xf>
    <xf numFmtId="0" fontId="9" fillId="0" borderId="40"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12" xfId="0" applyFont="1" applyBorder="1" applyAlignment="1" applyProtection="1">
      <alignment horizontal="right" vertical="center"/>
    </xf>
    <xf numFmtId="0" fontId="5" fillId="0" borderId="5" xfId="0" applyFont="1" applyBorder="1" applyAlignment="1" applyProtection="1">
      <alignment horizontal="right" vertical="center"/>
    </xf>
    <xf numFmtId="0" fontId="5" fillId="0" borderId="6" xfId="0" applyFont="1" applyBorder="1" applyAlignment="1" applyProtection="1">
      <alignment horizontal="center" vertical="center"/>
    </xf>
    <xf numFmtId="3" fontId="5" fillId="0" borderId="6" xfId="0" applyNumberFormat="1" applyFont="1" applyBorder="1" applyAlignment="1" applyProtection="1">
      <alignment horizontal="center" vertical="center"/>
    </xf>
    <xf numFmtId="3" fontId="5" fillId="0" borderId="30" xfId="0" applyNumberFormat="1" applyFont="1" applyBorder="1" applyAlignment="1" applyProtection="1">
      <alignment horizontal="center" vertical="center"/>
    </xf>
    <xf numFmtId="0" fontId="5" fillId="0" borderId="49"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41" xfId="0" applyFont="1" applyBorder="1" applyAlignment="1" applyProtection="1">
      <alignment horizontal="center" vertical="center"/>
    </xf>
    <xf numFmtId="0" fontId="5" fillId="0" borderId="40" xfId="0" applyFont="1" applyBorder="1" applyAlignment="1" applyProtection="1">
      <alignment horizontal="center" vertical="center"/>
    </xf>
    <xf numFmtId="0" fontId="4" fillId="0" borderId="60" xfId="0" applyFont="1" applyBorder="1" applyAlignment="1" applyProtection="1">
      <alignment horizontal="center" vertical="center" textRotation="255"/>
    </xf>
    <xf numFmtId="0" fontId="4" fillId="0" borderId="61" xfId="0" applyFont="1" applyBorder="1" applyAlignment="1" applyProtection="1">
      <alignment horizontal="center" vertical="center" textRotation="255"/>
    </xf>
    <xf numFmtId="0" fontId="4" fillId="0" borderId="62" xfId="0" applyFont="1" applyBorder="1" applyAlignment="1" applyProtection="1">
      <alignment horizontal="center" vertical="center" textRotation="255"/>
    </xf>
    <xf numFmtId="0" fontId="5" fillId="0" borderId="58" xfId="0" applyFont="1" applyBorder="1" applyAlignment="1" applyProtection="1">
      <alignment horizontal="center" vertical="distributed" wrapText="1"/>
    </xf>
    <xf numFmtId="0" fontId="5" fillId="0" borderId="5" xfId="0" applyFont="1" applyBorder="1" applyAlignment="1" applyProtection="1">
      <alignment horizontal="center" vertical="distributed"/>
    </xf>
    <xf numFmtId="0" fontId="9" fillId="0" borderId="54" xfId="0" applyFont="1" applyBorder="1" applyAlignment="1" applyProtection="1">
      <alignment horizontal="center" vertical="distributed"/>
    </xf>
    <xf numFmtId="0" fontId="9" fillId="0" borderId="6" xfId="0" applyFont="1" applyBorder="1" applyAlignment="1" applyProtection="1">
      <alignment horizontal="center" vertical="distributed"/>
    </xf>
    <xf numFmtId="0" fontId="5" fillId="0" borderId="5" xfId="0" applyFont="1" applyBorder="1" applyAlignment="1" applyProtection="1">
      <alignment horizontal="center" vertical="distributed" wrapText="1"/>
    </xf>
    <xf numFmtId="0" fontId="9" fillId="3" borderId="5" xfId="0" applyFont="1" applyFill="1" applyBorder="1" applyAlignment="1" applyProtection="1">
      <alignment horizontal="center" vertical="distributed"/>
    </xf>
    <xf numFmtId="0" fontId="9" fillId="3" borderId="6" xfId="0" applyFont="1" applyFill="1" applyBorder="1" applyAlignment="1" applyProtection="1">
      <alignment horizontal="center" vertical="distributed"/>
    </xf>
    <xf numFmtId="0" fontId="9" fillId="3" borderId="39" xfId="0" applyFont="1" applyFill="1" applyBorder="1" applyAlignment="1" applyProtection="1">
      <alignment horizontal="center" vertical="distributed"/>
    </xf>
    <xf numFmtId="0" fontId="9" fillId="3" borderId="38" xfId="0" applyFont="1" applyFill="1" applyBorder="1" applyAlignment="1" applyProtection="1">
      <alignment horizontal="center" vertical="distributed"/>
    </xf>
    <xf numFmtId="0" fontId="4" fillId="0" borderId="63" xfId="0" applyFont="1" applyBorder="1" applyAlignment="1" applyProtection="1">
      <alignment horizontal="center" vertical="center" textRotation="255"/>
    </xf>
    <xf numFmtId="0" fontId="4" fillId="0" borderId="64" xfId="0" applyFont="1" applyBorder="1" applyAlignment="1" applyProtection="1">
      <alignment horizontal="center" vertical="center" textRotation="255"/>
    </xf>
    <xf numFmtId="0" fontId="4" fillId="0" borderId="65" xfId="0" applyFont="1" applyBorder="1" applyAlignment="1" applyProtection="1">
      <alignment horizontal="center" vertical="center" textRotation="255"/>
    </xf>
    <xf numFmtId="0" fontId="9" fillId="0" borderId="50" xfId="0" applyFont="1" applyBorder="1" applyAlignment="1" applyProtection="1">
      <alignment horizontal="center" vertical="center" shrinkToFit="1"/>
    </xf>
    <xf numFmtId="0" fontId="9" fillId="0" borderId="27" xfId="0" applyFont="1" applyBorder="1" applyAlignment="1" applyProtection="1">
      <alignment horizontal="center" vertical="center" shrinkToFit="1"/>
    </xf>
    <xf numFmtId="0" fontId="9" fillId="0" borderId="31" xfId="0" applyFont="1" applyBorder="1" applyAlignment="1" applyProtection="1">
      <alignment horizontal="center" vertical="center" wrapText="1"/>
    </xf>
    <xf numFmtId="0" fontId="9" fillId="0" borderId="32" xfId="0" applyFont="1" applyBorder="1" applyAlignment="1" applyProtection="1">
      <alignment horizontal="center" vertical="center"/>
    </xf>
    <xf numFmtId="0" fontId="9" fillId="0" borderId="33" xfId="0" applyFont="1" applyBorder="1" applyAlignment="1" applyProtection="1">
      <alignment horizontal="center" vertical="center"/>
    </xf>
    <xf numFmtId="0" fontId="9" fillId="0" borderId="34" xfId="0" applyFont="1" applyBorder="1" applyAlignment="1" applyProtection="1">
      <alignment horizontal="center" vertical="center"/>
    </xf>
    <xf numFmtId="0" fontId="9" fillId="0" borderId="35" xfId="0" applyFont="1" applyBorder="1" applyAlignment="1" applyProtection="1">
      <alignment horizontal="center" vertical="center"/>
    </xf>
    <xf numFmtId="0" fontId="9" fillId="0" borderId="48" xfId="0" applyFont="1" applyBorder="1" applyAlignment="1" applyProtection="1">
      <alignment horizontal="center" vertical="center"/>
    </xf>
    <xf numFmtId="0" fontId="9" fillId="0" borderId="39" xfId="0" applyFont="1" applyBorder="1" applyAlignment="1" applyProtection="1">
      <alignment horizontal="center" vertical="center"/>
    </xf>
    <xf numFmtId="0" fontId="9" fillId="0" borderId="34" xfId="0" applyFont="1" applyBorder="1" applyAlignment="1" applyProtection="1">
      <alignment horizontal="center" vertical="distributed"/>
    </xf>
    <xf numFmtId="0" fontId="9" fillId="0" borderId="4" xfId="0" applyFont="1" applyBorder="1" applyAlignment="1" applyProtection="1">
      <alignment horizontal="center" vertical="distributed"/>
    </xf>
    <xf numFmtId="0" fontId="9" fillId="0" borderId="5" xfId="0" applyFont="1" applyBorder="1" applyAlignment="1" applyProtection="1">
      <alignment horizontal="center" vertical="distributed"/>
    </xf>
    <xf numFmtId="0" fontId="9" fillId="0" borderId="35" xfId="0" applyFont="1" applyBorder="1" applyAlignment="1" applyProtection="1">
      <alignment horizontal="center" vertical="distributed"/>
    </xf>
    <xf numFmtId="0" fontId="9" fillId="0" borderId="48" xfId="0" applyFont="1" applyBorder="1" applyAlignment="1" applyProtection="1">
      <alignment horizontal="center" vertical="distributed"/>
    </xf>
    <xf numFmtId="0" fontId="9" fillId="0" borderId="39" xfId="0" applyFont="1" applyBorder="1" applyAlignment="1" applyProtection="1">
      <alignment horizontal="center" vertical="distributed"/>
    </xf>
    <xf numFmtId="0" fontId="9" fillId="0" borderId="58" xfId="0" applyFont="1" applyBorder="1" applyAlignment="1" applyProtection="1">
      <alignment horizontal="center" vertical="distributed"/>
    </xf>
    <xf numFmtId="0" fontId="9" fillId="3" borderId="51" xfId="0" applyFont="1" applyFill="1" applyBorder="1" applyAlignment="1" applyProtection="1">
      <alignment horizontal="right" vertical="center"/>
    </xf>
    <xf numFmtId="179" fontId="9" fillId="0" borderId="6" xfId="0" applyNumberFormat="1" applyFont="1" applyBorder="1" applyAlignment="1" applyProtection="1">
      <alignment horizontal="right" vertical="center"/>
    </xf>
    <xf numFmtId="179" fontId="9" fillId="0" borderId="30" xfId="0" applyNumberFormat="1" applyFont="1" applyBorder="1" applyAlignment="1" applyProtection="1">
      <alignment horizontal="right" vertical="center"/>
    </xf>
    <xf numFmtId="0" fontId="9" fillId="0" borderId="6" xfId="0" applyNumberFormat="1" applyFont="1" applyBorder="1" applyAlignment="1" applyProtection="1">
      <alignment horizontal="right" vertical="center"/>
    </xf>
    <xf numFmtId="0" fontId="9" fillId="0" borderId="30" xfId="0" applyNumberFormat="1" applyFont="1" applyBorder="1" applyAlignment="1" applyProtection="1">
      <alignment horizontal="right" vertical="center"/>
    </xf>
    <xf numFmtId="0" fontId="9" fillId="0" borderId="54" xfId="0" applyNumberFormat="1" applyFont="1" applyBorder="1" applyAlignment="1" applyProtection="1">
      <alignment horizontal="right" vertical="center"/>
    </xf>
    <xf numFmtId="0" fontId="9" fillId="0" borderId="55" xfId="0" applyNumberFormat="1" applyFont="1" applyBorder="1" applyAlignment="1" applyProtection="1">
      <alignment horizontal="right" vertical="center"/>
    </xf>
    <xf numFmtId="179" fontId="9" fillId="0" borderId="54" xfId="0" applyNumberFormat="1" applyFont="1" applyBorder="1" applyAlignment="1" applyProtection="1">
      <alignment horizontal="right" vertical="center"/>
    </xf>
    <xf numFmtId="179" fontId="9" fillId="0" borderId="55" xfId="0" applyNumberFormat="1" applyFont="1" applyBorder="1" applyAlignment="1" applyProtection="1">
      <alignment horizontal="right" vertical="center"/>
    </xf>
    <xf numFmtId="0" fontId="9" fillId="0" borderId="54" xfId="0" applyFont="1" applyBorder="1" applyAlignment="1" applyProtection="1">
      <alignment horizontal="right" vertical="center"/>
    </xf>
    <xf numFmtId="0" fontId="9" fillId="0" borderId="55" xfId="0" applyFont="1" applyBorder="1" applyAlignment="1" applyProtection="1">
      <alignment horizontal="right" vertical="center"/>
    </xf>
    <xf numFmtId="0" fontId="9" fillId="0" borderId="8" xfId="0" applyFont="1" applyBorder="1" applyAlignment="1" applyProtection="1">
      <alignment horizontal="right" vertical="center"/>
    </xf>
    <xf numFmtId="0" fontId="9" fillId="0" borderId="25" xfId="0" applyFont="1" applyBorder="1" applyAlignment="1" applyProtection="1">
      <alignment horizontal="right" vertical="center"/>
    </xf>
    <xf numFmtId="3" fontId="9" fillId="0" borderId="43" xfId="0" applyNumberFormat="1" applyFont="1" applyBorder="1" applyAlignment="1" applyProtection="1">
      <alignment horizontal="right" vertical="center"/>
    </xf>
    <xf numFmtId="0" fontId="9" fillId="0" borderId="42" xfId="0" applyFont="1" applyBorder="1" applyAlignment="1" applyProtection="1">
      <alignment horizontal="right" vertical="center"/>
    </xf>
    <xf numFmtId="0" fontId="9" fillId="3" borderId="12" xfId="0" applyNumberFormat="1" applyFont="1" applyFill="1" applyBorder="1" applyAlignment="1" applyProtection="1">
      <alignment horizontal="right" vertical="center"/>
    </xf>
    <xf numFmtId="0" fontId="9" fillId="3" borderId="5" xfId="0" applyNumberFormat="1" applyFont="1" applyFill="1" applyBorder="1" applyAlignment="1" applyProtection="1">
      <alignment horizontal="right" vertical="center"/>
    </xf>
    <xf numFmtId="0" fontId="9" fillId="3" borderId="51" xfId="0" applyNumberFormat="1" applyFont="1" applyFill="1" applyBorder="1" applyAlignment="1" applyProtection="1">
      <alignment horizontal="right" vertical="center"/>
    </xf>
    <xf numFmtId="0" fontId="9" fillId="0" borderId="43" xfId="0" applyFont="1" applyBorder="1" applyAlignment="1" applyProtection="1">
      <alignment horizontal="right" vertical="center"/>
    </xf>
    <xf numFmtId="3" fontId="9" fillId="0" borderId="6" xfId="0" applyNumberFormat="1" applyFont="1" applyBorder="1" applyAlignment="1" applyProtection="1">
      <alignment horizontal="right" vertical="center"/>
    </xf>
    <xf numFmtId="0" fontId="9" fillId="0" borderId="6" xfId="0" applyFont="1" applyBorder="1" applyAlignment="1" applyProtection="1">
      <alignment horizontal="right" vertical="center"/>
    </xf>
    <xf numFmtId="0" fontId="9" fillId="0" borderId="30" xfId="0" applyFont="1" applyBorder="1" applyAlignment="1" applyProtection="1">
      <alignment horizontal="right" vertical="center"/>
    </xf>
  </cellXfs>
  <cellStyles count="4">
    <cellStyle name="桁区切り" xfId="3" builtinId="6"/>
    <cellStyle name="桁区切り 2" xfId="2"/>
    <cellStyle name="標準" xfId="0" builtinId="0"/>
    <cellStyle name="標準 2" xfId="1"/>
  </cellStyles>
  <dxfs count="0"/>
  <tableStyles count="0" defaultTableStyle="TableStyleMedium2" defaultPivotStyle="PivotStyleLight16"/>
  <colors>
    <mruColors>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825500</xdr:colOff>
      <xdr:row>1</xdr:row>
      <xdr:rowOff>174625</xdr:rowOff>
    </xdr:from>
    <xdr:to>
      <xdr:col>35</xdr:col>
      <xdr:colOff>523875</xdr:colOff>
      <xdr:row>42</xdr:row>
      <xdr:rowOff>31750</xdr:rowOff>
    </xdr:to>
    <xdr:sp macro="" textlink="">
      <xdr:nvSpPr>
        <xdr:cNvPr id="4" name="テキスト ボックス 3">
          <a:extLst>
            <a:ext uri="{FF2B5EF4-FFF2-40B4-BE49-F238E27FC236}">
              <a16:creationId xmlns:a16="http://schemas.microsoft.com/office/drawing/2014/main" xmlns="" id="{EC645C79-D99B-4FCA-8A32-B1BB98F0891B}"/>
            </a:ext>
          </a:extLst>
        </xdr:cNvPr>
        <xdr:cNvSpPr txBox="1"/>
      </xdr:nvSpPr>
      <xdr:spPr>
        <a:xfrm>
          <a:off x="15335250" y="444500"/>
          <a:ext cx="11414125" cy="11414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t>◎計算表の使用方法について</a:t>
          </a:r>
          <a:endParaRPr kumimoji="1" lang="en-US" altLang="ja-JP" sz="2800"/>
        </a:p>
        <a:p>
          <a:endParaRPr kumimoji="1" lang="en-US" altLang="ja-JP" sz="2800"/>
        </a:p>
        <a:p>
          <a:r>
            <a:rPr kumimoji="1" lang="ja-JP" altLang="en-US" sz="2800"/>
            <a:t>左のように各施設の利用日数を入力すれば施設使用料が分かります。</a:t>
          </a:r>
          <a:endParaRPr kumimoji="1" lang="en-US" altLang="ja-JP" sz="2800"/>
        </a:p>
        <a:p>
          <a:r>
            <a:rPr kumimoji="1" lang="ja-JP" altLang="en-US" sz="2800"/>
            <a:t>左は例として下記のように施設を利用するとしています。</a:t>
          </a:r>
          <a:endParaRPr kumimoji="1" lang="en-US" altLang="ja-JP" sz="2800"/>
        </a:p>
        <a:p>
          <a:endParaRPr kumimoji="1" lang="en-US" altLang="ja-JP" sz="2800"/>
        </a:p>
        <a:p>
          <a:r>
            <a:rPr kumimoji="1" lang="ja-JP" altLang="en-US" sz="2800"/>
            <a:t>新第１展示館（全区画）</a:t>
          </a:r>
          <a:r>
            <a:rPr kumimoji="1" lang="en-US" altLang="ja-JP" sz="2800"/>
            <a:t>1</a:t>
          </a:r>
          <a:r>
            <a:rPr kumimoji="1" lang="ja-JP" altLang="en-US" sz="2800"/>
            <a:t>月</a:t>
          </a:r>
          <a:r>
            <a:rPr kumimoji="1" lang="en-US" altLang="ja-JP" sz="2800"/>
            <a:t>4</a:t>
          </a:r>
          <a:r>
            <a:rPr kumimoji="1" lang="ja-JP" altLang="en-US" sz="2800"/>
            <a:t>日</a:t>
          </a:r>
          <a:r>
            <a:rPr kumimoji="1" lang="en-US" altLang="ja-JP" sz="2800"/>
            <a:t>0:00</a:t>
          </a:r>
          <a:r>
            <a:rPr kumimoji="1" lang="ja-JP" altLang="en-US" sz="2800"/>
            <a:t>～</a:t>
          </a:r>
          <a:r>
            <a:rPr kumimoji="1" lang="en-US" altLang="ja-JP" sz="2800"/>
            <a:t>8</a:t>
          </a:r>
          <a:r>
            <a:rPr kumimoji="1" lang="ja-JP" altLang="en-US" sz="2800"/>
            <a:t>日</a:t>
          </a:r>
          <a:r>
            <a:rPr kumimoji="1" lang="en-US" altLang="ja-JP" sz="2800"/>
            <a:t>24:00</a:t>
          </a:r>
          <a:r>
            <a:rPr kumimoji="1" lang="ja-JP" altLang="en-US" sz="2800" baseline="0"/>
            <a:t>　</a:t>
          </a:r>
          <a:r>
            <a:rPr kumimoji="1" lang="en-US" altLang="ja-JP" sz="2800" baseline="0"/>
            <a:t>5</a:t>
          </a:r>
          <a:r>
            <a:rPr kumimoji="1" lang="ja-JP" altLang="en-US" sz="2800" baseline="0"/>
            <a:t>日間</a:t>
          </a:r>
          <a:endParaRPr kumimoji="1" lang="en-US" altLang="ja-JP" sz="2800" baseline="0"/>
        </a:p>
        <a:p>
          <a:r>
            <a:rPr kumimoji="1" lang="ja-JP" altLang="en-US" sz="2800" baseline="0"/>
            <a:t>第２展示館　　　　　　</a:t>
          </a:r>
          <a:r>
            <a:rPr kumimoji="1" lang="en-US" altLang="ja-JP" sz="2800" baseline="0"/>
            <a:t>1</a:t>
          </a:r>
          <a:r>
            <a:rPr kumimoji="1" lang="ja-JP" altLang="en-US" sz="2800" baseline="0"/>
            <a:t>月</a:t>
          </a:r>
          <a:r>
            <a:rPr kumimoji="1" lang="en-US" altLang="ja-JP" sz="2800" baseline="0"/>
            <a:t>4</a:t>
          </a:r>
          <a:r>
            <a:rPr kumimoji="1" lang="ja-JP" altLang="en-US" sz="2800" baseline="0"/>
            <a:t>日</a:t>
          </a:r>
          <a:r>
            <a:rPr kumimoji="1" lang="en-US" altLang="ja-JP" sz="2800" baseline="0"/>
            <a:t>12:00</a:t>
          </a:r>
          <a:r>
            <a:rPr kumimoji="1" lang="ja-JP" altLang="en-US" sz="2800" baseline="0"/>
            <a:t>～</a:t>
          </a:r>
          <a:r>
            <a:rPr kumimoji="1" lang="en-US" altLang="ja-JP" sz="2800" baseline="0"/>
            <a:t>8</a:t>
          </a:r>
          <a:r>
            <a:rPr kumimoji="1" lang="ja-JP" altLang="en-US" sz="2800" baseline="0"/>
            <a:t>日</a:t>
          </a:r>
          <a:r>
            <a:rPr kumimoji="1" lang="en-US" altLang="ja-JP" sz="2800" baseline="0"/>
            <a:t>24:00</a:t>
          </a:r>
          <a:r>
            <a:rPr kumimoji="1" lang="ja-JP" altLang="en-US" sz="2800" baseline="0"/>
            <a:t>　</a:t>
          </a:r>
          <a:r>
            <a:rPr kumimoji="1" lang="en-US" altLang="ja-JP" sz="2800" baseline="0"/>
            <a:t>4.5</a:t>
          </a:r>
          <a:r>
            <a:rPr kumimoji="1" lang="ja-JP" altLang="en-US" sz="2800" baseline="0"/>
            <a:t>日間</a:t>
          </a:r>
          <a:endParaRPr kumimoji="1" lang="en-US" altLang="ja-JP" sz="2800" baseline="0"/>
        </a:p>
        <a:p>
          <a:r>
            <a:rPr kumimoji="1" lang="ja-JP" altLang="en-US" sz="2800" baseline="0"/>
            <a:t>第３展示館（全区画）　</a:t>
          </a:r>
          <a:r>
            <a:rPr kumimoji="1" lang="en-US" altLang="ja-JP" sz="2800" baseline="0"/>
            <a:t>1</a:t>
          </a:r>
          <a:r>
            <a:rPr kumimoji="1" lang="ja-JP" altLang="en-US" sz="2800" baseline="0"/>
            <a:t>月</a:t>
          </a:r>
          <a:r>
            <a:rPr kumimoji="1" lang="en-US" altLang="ja-JP" sz="2800" baseline="0"/>
            <a:t>4</a:t>
          </a:r>
          <a:r>
            <a:rPr kumimoji="1" lang="ja-JP" altLang="en-US" sz="2800" baseline="0"/>
            <a:t>日</a:t>
          </a:r>
          <a:r>
            <a:rPr kumimoji="1" lang="en-US" altLang="ja-JP" sz="2800" baseline="0"/>
            <a:t>12:00</a:t>
          </a:r>
          <a:r>
            <a:rPr kumimoji="1" lang="ja-JP" altLang="en-US" sz="2800" baseline="0"/>
            <a:t>～</a:t>
          </a:r>
          <a:r>
            <a:rPr kumimoji="1" lang="en-US" altLang="ja-JP" sz="2800" baseline="0"/>
            <a:t>8</a:t>
          </a:r>
          <a:r>
            <a:rPr kumimoji="1" lang="ja-JP" altLang="en-US" sz="2800" baseline="0"/>
            <a:t>日</a:t>
          </a:r>
          <a:r>
            <a:rPr kumimoji="1" lang="en-US" altLang="ja-JP" sz="2800" baseline="0"/>
            <a:t>24:00</a:t>
          </a:r>
          <a:r>
            <a:rPr kumimoji="1" lang="ja-JP" altLang="en-US" sz="2800" baseline="0"/>
            <a:t>　</a:t>
          </a:r>
          <a:r>
            <a:rPr kumimoji="1" lang="en-US" altLang="ja-JP" sz="2800" baseline="0"/>
            <a:t>4.5</a:t>
          </a:r>
          <a:r>
            <a:rPr kumimoji="1" lang="ja-JP" altLang="en-US" sz="2800" baseline="0"/>
            <a:t>日間</a:t>
          </a:r>
          <a:endParaRPr kumimoji="1" lang="en-US" altLang="ja-JP" sz="2800" baseline="0"/>
        </a:p>
        <a:p>
          <a:endParaRPr kumimoji="1" lang="en-US" altLang="ja-JP" sz="2800"/>
        </a:p>
        <a:p>
          <a:r>
            <a:rPr kumimoji="1" lang="ja-JP" altLang="en-US" sz="2800"/>
            <a:t>コンベンション施設</a:t>
          </a:r>
          <a:endParaRPr kumimoji="1" lang="en-US" altLang="ja-JP" sz="2800"/>
        </a:p>
        <a:p>
          <a:r>
            <a:rPr kumimoji="1" lang="ja-JP" altLang="en-US" sz="2800"/>
            <a:t>会議室</a:t>
          </a:r>
          <a:r>
            <a:rPr kumimoji="1" lang="en-US" altLang="ja-JP" sz="2800"/>
            <a:t>A</a:t>
          </a:r>
          <a:r>
            <a:rPr kumimoji="1" lang="ja-JP" altLang="en-US" sz="2800"/>
            <a:t>（全区画）　　</a:t>
          </a:r>
          <a:r>
            <a:rPr kumimoji="1" lang="en-US" altLang="ja-JP" sz="2800"/>
            <a:t>1</a:t>
          </a:r>
          <a:r>
            <a:rPr kumimoji="1" lang="ja-JP" altLang="en-US" sz="2800"/>
            <a:t>月</a:t>
          </a:r>
          <a:r>
            <a:rPr kumimoji="1" lang="en-US" altLang="ja-JP" sz="2800"/>
            <a:t>6</a:t>
          </a:r>
          <a:r>
            <a:rPr kumimoji="1" lang="ja-JP" altLang="en-US" sz="2800"/>
            <a:t>日</a:t>
          </a:r>
          <a:r>
            <a:rPr kumimoji="1" lang="en-US" altLang="ja-JP" sz="2800"/>
            <a:t>9:00</a:t>
          </a:r>
          <a:r>
            <a:rPr kumimoji="1" lang="ja-JP" altLang="en-US" sz="2800"/>
            <a:t>～</a:t>
          </a:r>
          <a:r>
            <a:rPr kumimoji="1" lang="en-US" altLang="ja-JP" sz="2800"/>
            <a:t>21:30</a:t>
          </a:r>
        </a:p>
        <a:p>
          <a:r>
            <a:rPr kumimoji="1" lang="ja-JP" altLang="en-US" sz="2800"/>
            <a:t>　　　　　　　　　　   </a:t>
          </a:r>
          <a:r>
            <a:rPr kumimoji="1" lang="en-US" altLang="ja-JP" sz="2800"/>
            <a:t>1</a:t>
          </a:r>
          <a:r>
            <a:rPr kumimoji="1" lang="ja-JP" altLang="en-US" sz="2800"/>
            <a:t>月</a:t>
          </a:r>
          <a:r>
            <a:rPr kumimoji="1" lang="en-US" altLang="ja-JP" sz="2800"/>
            <a:t>7</a:t>
          </a:r>
          <a:r>
            <a:rPr kumimoji="1" lang="ja-JP" altLang="en-US" sz="2800"/>
            <a:t>日</a:t>
          </a:r>
          <a:r>
            <a:rPr kumimoji="1" lang="en-US" altLang="ja-JP" sz="2800"/>
            <a:t>8:00</a:t>
          </a:r>
          <a:r>
            <a:rPr kumimoji="1" lang="ja-JP" altLang="en-US" sz="2800"/>
            <a:t>～</a:t>
          </a:r>
          <a:r>
            <a:rPr kumimoji="1" lang="en-US" altLang="ja-JP" sz="2800"/>
            <a:t>21:30※</a:t>
          </a:r>
          <a:r>
            <a:rPr kumimoji="1" lang="ja-JP" altLang="en-US" sz="2800"/>
            <a:t>前</a:t>
          </a:r>
          <a:r>
            <a:rPr kumimoji="1" lang="en-US" altLang="ja-JP" sz="2800"/>
            <a:t>1</a:t>
          </a:r>
          <a:r>
            <a:rPr kumimoji="1" lang="ja-JP" altLang="en-US" sz="2800"/>
            <a:t>時間延長</a:t>
          </a:r>
          <a:endParaRPr kumimoji="1" lang="en-US" altLang="ja-JP" sz="2800"/>
        </a:p>
        <a:p>
          <a:r>
            <a:rPr kumimoji="1" lang="ja-JP" altLang="en-US" sz="2800"/>
            <a:t>　　　　　　　　　　</a:t>
          </a:r>
          <a:r>
            <a:rPr kumimoji="1" lang="ja-JP" altLang="en-US" sz="2800" baseline="0"/>
            <a:t>   </a:t>
          </a:r>
          <a:r>
            <a:rPr kumimoji="1" lang="en-US" altLang="ja-JP" sz="2800" baseline="0"/>
            <a:t>1</a:t>
          </a:r>
          <a:r>
            <a:rPr kumimoji="1" lang="ja-JP" altLang="en-US" sz="2800" baseline="0"/>
            <a:t>月</a:t>
          </a:r>
          <a:r>
            <a:rPr kumimoji="1" lang="en-US" altLang="ja-JP" sz="2800" baseline="0"/>
            <a:t>8</a:t>
          </a:r>
          <a:r>
            <a:rPr kumimoji="1" lang="ja-JP" altLang="en-US" sz="2800" baseline="0"/>
            <a:t>日</a:t>
          </a:r>
          <a:r>
            <a:rPr kumimoji="1" lang="en-US" altLang="ja-JP" sz="2800" baseline="0"/>
            <a:t>8:00</a:t>
          </a:r>
          <a:r>
            <a:rPr kumimoji="1" lang="ja-JP" altLang="en-US" sz="2800" baseline="0"/>
            <a:t>～</a:t>
          </a:r>
          <a:r>
            <a:rPr kumimoji="1" lang="en-US" altLang="ja-JP" sz="2800" baseline="0"/>
            <a:t>21:30※</a:t>
          </a:r>
          <a:r>
            <a:rPr kumimoji="1" lang="ja-JP" altLang="en-US" sz="2800" baseline="0"/>
            <a:t>前</a:t>
          </a:r>
          <a:r>
            <a:rPr kumimoji="1" lang="en-US" altLang="ja-JP" sz="2800" baseline="0"/>
            <a:t>1</a:t>
          </a:r>
          <a:r>
            <a:rPr kumimoji="1" lang="ja-JP" altLang="en-US" sz="2800" baseline="0"/>
            <a:t>時間延長</a:t>
          </a:r>
          <a:endParaRPr kumimoji="1" lang="en-US" altLang="ja-JP" sz="2800" baseline="0"/>
        </a:p>
        <a:p>
          <a:r>
            <a:rPr kumimoji="1" lang="ja-JP" altLang="en-US" sz="2800"/>
            <a:t>多目的室</a:t>
          </a:r>
          <a:r>
            <a:rPr kumimoji="1" lang="en-US" altLang="ja-JP" sz="2800"/>
            <a:t>A</a:t>
          </a:r>
          <a:r>
            <a:rPr kumimoji="1" lang="ja-JP" altLang="en-US" sz="2800"/>
            <a:t>～</a:t>
          </a:r>
          <a:r>
            <a:rPr kumimoji="1" lang="en-US" altLang="ja-JP" sz="2800"/>
            <a:t>C</a:t>
          </a:r>
          <a:r>
            <a:rPr kumimoji="1" lang="ja-JP" altLang="en-US" sz="2800"/>
            <a:t>　　　　  １月</a:t>
          </a:r>
          <a:r>
            <a:rPr kumimoji="1" lang="en-US" altLang="ja-JP" sz="2800"/>
            <a:t>6</a:t>
          </a:r>
          <a:r>
            <a:rPr kumimoji="1" lang="ja-JP" altLang="en-US" sz="2800"/>
            <a:t>日～</a:t>
          </a:r>
          <a:r>
            <a:rPr kumimoji="1" lang="en-US" altLang="ja-JP" sz="2800"/>
            <a:t>8</a:t>
          </a:r>
          <a:r>
            <a:rPr kumimoji="1" lang="ja-JP" altLang="en-US" sz="2800"/>
            <a:t>日　</a:t>
          </a:r>
          <a:r>
            <a:rPr kumimoji="1" lang="en-US" altLang="ja-JP" sz="2800"/>
            <a:t>13:00</a:t>
          </a:r>
          <a:r>
            <a:rPr kumimoji="1" lang="ja-JP" altLang="en-US" sz="2800"/>
            <a:t>～</a:t>
          </a:r>
          <a:r>
            <a:rPr kumimoji="1" lang="en-US" altLang="ja-JP" sz="2800"/>
            <a:t>16;30</a:t>
          </a:r>
        </a:p>
        <a:p>
          <a:endParaRPr kumimoji="1" lang="en-US" altLang="ja-JP" sz="2800"/>
        </a:p>
        <a:p>
          <a:r>
            <a:rPr kumimoji="1" lang="ja-JP" altLang="en-US" sz="2800">
              <a:solidFill>
                <a:srgbClr val="FF0000"/>
              </a:solidFill>
            </a:rPr>
            <a:t>展示施設・展示スペース・展示館附属設備の場合</a:t>
          </a:r>
          <a:endParaRPr kumimoji="1" lang="en-US" altLang="ja-JP" sz="2800">
            <a:solidFill>
              <a:srgbClr val="FF0000"/>
            </a:solidFill>
          </a:endParaRPr>
        </a:p>
        <a:p>
          <a:r>
            <a:rPr kumimoji="1" lang="en-US" altLang="ja-JP" sz="2800">
              <a:solidFill>
                <a:srgbClr val="FF0000"/>
              </a:solidFill>
            </a:rPr>
            <a:t>1.5</a:t>
          </a:r>
          <a:r>
            <a:rPr kumimoji="1" lang="ja-JP" altLang="en-US" sz="2800">
              <a:solidFill>
                <a:srgbClr val="FF0000"/>
              </a:solidFill>
            </a:rPr>
            <a:t>日間（午後・全日など）の利用の場合全日に</a:t>
          </a:r>
          <a:r>
            <a:rPr kumimoji="1" lang="en-US" altLang="ja-JP" sz="2800">
              <a:solidFill>
                <a:srgbClr val="FF0000"/>
              </a:solidFill>
            </a:rPr>
            <a:t>1.5</a:t>
          </a:r>
          <a:r>
            <a:rPr kumimoji="1" lang="ja-JP" altLang="en-US" sz="2800">
              <a:solidFill>
                <a:srgbClr val="FF0000"/>
              </a:solidFill>
            </a:rPr>
            <a:t>入力もしくは全日に</a:t>
          </a:r>
          <a:r>
            <a:rPr kumimoji="1" lang="en-US" altLang="ja-JP" sz="2800">
              <a:solidFill>
                <a:srgbClr val="FF0000"/>
              </a:solidFill>
            </a:rPr>
            <a:t>1,</a:t>
          </a:r>
          <a:r>
            <a:rPr kumimoji="1" lang="ja-JP" altLang="en-US" sz="2800">
              <a:solidFill>
                <a:srgbClr val="FF0000"/>
              </a:solidFill>
            </a:rPr>
            <a:t>午後に</a:t>
          </a:r>
          <a:r>
            <a:rPr kumimoji="1" lang="en-US" altLang="ja-JP" sz="2800">
              <a:solidFill>
                <a:srgbClr val="FF0000"/>
              </a:solidFill>
            </a:rPr>
            <a:t>1</a:t>
          </a:r>
          <a:r>
            <a:rPr kumimoji="1" lang="ja-JP" altLang="en-US" sz="2800">
              <a:solidFill>
                <a:srgbClr val="FF0000"/>
              </a:solidFill>
            </a:rPr>
            <a:t>で確認できます。</a:t>
          </a:r>
          <a:endParaRPr kumimoji="1" lang="en-US" altLang="ja-JP" sz="2800">
            <a:solidFill>
              <a:srgbClr val="FF0000"/>
            </a:solidFill>
          </a:endParaRPr>
        </a:p>
        <a:p>
          <a:r>
            <a:rPr kumimoji="1" lang="en-US" altLang="ja-JP" sz="2800">
              <a:solidFill>
                <a:srgbClr val="FF0000"/>
              </a:solidFill>
            </a:rPr>
            <a:t>※</a:t>
          </a:r>
          <a:r>
            <a:rPr kumimoji="1" lang="ja-JP" altLang="en-US" sz="2800">
              <a:solidFill>
                <a:srgbClr val="FF0000"/>
              </a:solidFill>
            </a:rPr>
            <a:t>集会施設分は上記方法では計算できません。</a:t>
          </a:r>
          <a:endParaRPr kumimoji="1" lang="en-US" altLang="ja-JP" sz="2800">
            <a:solidFill>
              <a:srgbClr val="FF0000"/>
            </a:solidFill>
          </a:endParaRPr>
        </a:p>
        <a:p>
          <a:endParaRPr kumimoji="1" lang="en-US" altLang="ja-JP" sz="1600"/>
        </a:p>
      </xdr:txBody>
    </xdr:sp>
    <xdr:clientData/>
  </xdr:twoCellAnchor>
  <xdr:twoCellAnchor>
    <xdr:from>
      <xdr:col>11</xdr:col>
      <xdr:colOff>698500</xdr:colOff>
      <xdr:row>1</xdr:row>
      <xdr:rowOff>0</xdr:rowOff>
    </xdr:from>
    <xdr:to>
      <xdr:col>18</xdr:col>
      <xdr:colOff>539750</xdr:colOff>
      <xdr:row>4</xdr:row>
      <xdr:rowOff>79375</xdr:rowOff>
    </xdr:to>
    <xdr:sp macro="" textlink="">
      <xdr:nvSpPr>
        <xdr:cNvPr id="5" name="正方形/長方形 4">
          <a:extLst>
            <a:ext uri="{FF2B5EF4-FFF2-40B4-BE49-F238E27FC236}">
              <a16:creationId xmlns:a16="http://schemas.microsoft.com/office/drawing/2014/main" xmlns="" id="{550A27FD-642E-4D31-9D53-57EA71416215}"/>
            </a:ext>
          </a:extLst>
        </xdr:cNvPr>
        <xdr:cNvSpPr/>
      </xdr:nvSpPr>
      <xdr:spPr>
        <a:xfrm>
          <a:off x="10636250" y="269875"/>
          <a:ext cx="4413250" cy="1381125"/>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15875</xdr:colOff>
      <xdr:row>8</xdr:row>
      <xdr:rowOff>31750</xdr:rowOff>
    </xdr:from>
    <xdr:to>
      <xdr:col>9</xdr:col>
      <xdr:colOff>15875</xdr:colOff>
      <xdr:row>9</xdr:row>
      <xdr:rowOff>1</xdr:rowOff>
    </xdr:to>
    <xdr:sp macro="" textlink="">
      <xdr:nvSpPr>
        <xdr:cNvPr id="6" name="正方形/長方形 5">
          <a:extLst>
            <a:ext uri="{FF2B5EF4-FFF2-40B4-BE49-F238E27FC236}">
              <a16:creationId xmlns:a16="http://schemas.microsoft.com/office/drawing/2014/main" xmlns="" id="{5AC61B5B-D5AD-468C-845D-5BEA6EEF48E0}"/>
            </a:ext>
          </a:extLst>
        </xdr:cNvPr>
        <xdr:cNvSpPr/>
      </xdr:nvSpPr>
      <xdr:spPr>
        <a:xfrm>
          <a:off x="6524625" y="2682875"/>
          <a:ext cx="1714500" cy="238126"/>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825500</xdr:colOff>
      <xdr:row>14</xdr:row>
      <xdr:rowOff>15875</xdr:rowOff>
    </xdr:from>
    <xdr:to>
      <xdr:col>15</xdr:col>
      <xdr:colOff>15875</xdr:colOff>
      <xdr:row>14</xdr:row>
      <xdr:rowOff>254000</xdr:rowOff>
    </xdr:to>
    <xdr:sp macro="" textlink="">
      <xdr:nvSpPr>
        <xdr:cNvPr id="7" name="正方形/長方形 6">
          <a:extLst>
            <a:ext uri="{FF2B5EF4-FFF2-40B4-BE49-F238E27FC236}">
              <a16:creationId xmlns:a16="http://schemas.microsoft.com/office/drawing/2014/main" xmlns="" id="{CAEE495F-2CC3-4B30-ADEB-A3D0FB49B427}"/>
            </a:ext>
          </a:extLst>
        </xdr:cNvPr>
        <xdr:cNvSpPr/>
      </xdr:nvSpPr>
      <xdr:spPr>
        <a:xfrm>
          <a:off x="6477000" y="4286250"/>
          <a:ext cx="5683250" cy="238125"/>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15</xdr:row>
      <xdr:rowOff>0</xdr:rowOff>
    </xdr:from>
    <xdr:to>
      <xdr:col>9</xdr:col>
      <xdr:colOff>0</xdr:colOff>
      <xdr:row>15</xdr:row>
      <xdr:rowOff>238126</xdr:rowOff>
    </xdr:to>
    <xdr:sp macro="" textlink="">
      <xdr:nvSpPr>
        <xdr:cNvPr id="8" name="正方形/長方形 7">
          <a:extLst>
            <a:ext uri="{FF2B5EF4-FFF2-40B4-BE49-F238E27FC236}">
              <a16:creationId xmlns:a16="http://schemas.microsoft.com/office/drawing/2014/main" xmlns="" id="{8CE6569C-D3AA-4CF1-891F-DAD59B24D51D}"/>
            </a:ext>
          </a:extLst>
        </xdr:cNvPr>
        <xdr:cNvSpPr/>
      </xdr:nvSpPr>
      <xdr:spPr>
        <a:xfrm>
          <a:off x="6508750" y="4540250"/>
          <a:ext cx="1714500" cy="238126"/>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31750</xdr:colOff>
      <xdr:row>62</xdr:row>
      <xdr:rowOff>15875</xdr:rowOff>
    </xdr:from>
    <xdr:to>
      <xdr:col>13</xdr:col>
      <xdr:colOff>0</xdr:colOff>
      <xdr:row>63</xdr:row>
      <xdr:rowOff>15875</xdr:rowOff>
    </xdr:to>
    <xdr:sp macro="" textlink="">
      <xdr:nvSpPr>
        <xdr:cNvPr id="9" name="正方形/長方形 8">
          <a:extLst>
            <a:ext uri="{FF2B5EF4-FFF2-40B4-BE49-F238E27FC236}">
              <a16:creationId xmlns:a16="http://schemas.microsoft.com/office/drawing/2014/main" xmlns="" id="{CA604705-6045-47CC-8C72-6A8C6363DF08}"/>
            </a:ext>
          </a:extLst>
        </xdr:cNvPr>
        <xdr:cNvSpPr/>
      </xdr:nvSpPr>
      <xdr:spPr>
        <a:xfrm>
          <a:off x="5683250" y="13731875"/>
          <a:ext cx="6461125" cy="269875"/>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69</xdr:row>
      <xdr:rowOff>254000</xdr:rowOff>
    </xdr:from>
    <xdr:to>
      <xdr:col>9</xdr:col>
      <xdr:colOff>15875</xdr:colOff>
      <xdr:row>73</xdr:row>
      <xdr:rowOff>0</xdr:rowOff>
    </xdr:to>
    <xdr:sp macro="" textlink="">
      <xdr:nvSpPr>
        <xdr:cNvPr id="10" name="正方形/長方形 9">
          <a:extLst>
            <a:ext uri="{FF2B5EF4-FFF2-40B4-BE49-F238E27FC236}">
              <a16:creationId xmlns:a16="http://schemas.microsoft.com/office/drawing/2014/main" xmlns="" id="{B3D8E2A4-0CA0-42DC-8A80-CE6667D23675}"/>
            </a:ext>
          </a:extLst>
        </xdr:cNvPr>
        <xdr:cNvSpPr/>
      </xdr:nvSpPr>
      <xdr:spPr>
        <a:xfrm>
          <a:off x="7366000" y="15859125"/>
          <a:ext cx="873125" cy="825500"/>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L99"/>
  <sheetViews>
    <sheetView tabSelected="1" view="pageBreakPreview" zoomScale="70" zoomScaleNormal="100" zoomScaleSheetLayoutView="70" workbookViewId="0">
      <selection activeCell="A2" sqref="A2"/>
    </sheetView>
  </sheetViews>
  <sheetFormatPr defaultColWidth="8.625" defaultRowHeight="21" customHeight="1"/>
  <cols>
    <col min="1" max="1" width="20" style="17" customWidth="1"/>
    <col min="2" max="2" width="11" style="17" customWidth="1"/>
    <col min="3" max="3" width="10.25" style="17" customWidth="1"/>
    <col min="4" max="4" width="10.375" style="17" customWidth="1"/>
    <col min="5" max="11" width="11.375" style="18" customWidth="1"/>
    <col min="12" max="12" width="14.25" style="18" bestFit="1" customWidth="1"/>
    <col min="13" max="13" width="14.75" style="18" customWidth="1"/>
    <col min="14" max="14" width="6.875" style="18" hidden="1" customWidth="1"/>
    <col min="15" max="15" width="7.375" style="18" hidden="1" customWidth="1"/>
    <col min="16" max="16" width="5.625" style="18" customWidth="1"/>
    <col min="17" max="17" width="11.375" style="18" customWidth="1"/>
    <col min="18" max="34" width="14.25" style="20" customWidth="1"/>
    <col min="35" max="35" width="11.375" style="18" customWidth="1"/>
    <col min="36" max="36" width="2.5" style="17" customWidth="1"/>
    <col min="37" max="42" width="8.625" style="17" customWidth="1"/>
    <col min="43" max="49" width="9.625" style="17" customWidth="1"/>
    <col min="50" max="50" width="13.125" style="17" customWidth="1"/>
    <col min="51" max="74" width="8.625" style="17" customWidth="1"/>
    <col min="75" max="75" width="9" style="17" customWidth="1"/>
    <col min="76" max="16384" width="8.625" style="17"/>
  </cols>
  <sheetData>
    <row r="1" spans="1:64" ht="21" customHeight="1">
      <c r="A1" s="36"/>
      <c r="B1" s="36"/>
      <c r="C1" s="36"/>
      <c r="D1" s="36"/>
      <c r="E1" s="37"/>
      <c r="F1" s="37"/>
      <c r="G1" s="37"/>
      <c r="H1" s="37"/>
      <c r="I1" s="37"/>
      <c r="J1" s="202"/>
      <c r="K1" s="202"/>
      <c r="L1" s="38"/>
      <c r="M1" s="38"/>
      <c r="N1" s="38"/>
      <c r="O1" s="38"/>
      <c r="P1" s="38"/>
      <c r="Q1" s="38"/>
      <c r="R1" s="39"/>
      <c r="S1" s="39"/>
      <c r="T1" s="39"/>
      <c r="U1" s="39"/>
      <c r="V1" s="39"/>
      <c r="W1" s="39"/>
      <c r="X1" s="39"/>
      <c r="Y1" s="39"/>
      <c r="Z1" s="39"/>
      <c r="AA1" s="39"/>
      <c r="AB1" s="39"/>
      <c r="AC1" s="39"/>
      <c r="AD1" s="39"/>
      <c r="AE1" s="39"/>
      <c r="AF1" s="39"/>
      <c r="AG1" s="39"/>
      <c r="AH1" s="39"/>
      <c r="AI1" s="38"/>
      <c r="AJ1" s="182"/>
      <c r="AK1" s="164"/>
      <c r="AL1" s="164"/>
      <c r="AM1" s="164"/>
      <c r="AN1" s="164"/>
      <c r="AO1" s="165"/>
      <c r="AP1" s="165"/>
      <c r="AQ1" s="165"/>
      <c r="AR1" s="165"/>
      <c r="AS1" s="165"/>
      <c r="AT1" s="203"/>
      <c r="AU1" s="203"/>
      <c r="AV1" s="178"/>
      <c r="AW1" s="183"/>
      <c r="AX1" s="183"/>
      <c r="AY1" s="183"/>
      <c r="AZ1" s="164"/>
      <c r="BA1" s="164"/>
      <c r="BB1" s="164"/>
      <c r="BC1" s="164"/>
      <c r="BD1" s="165"/>
      <c r="BE1" s="165"/>
      <c r="BF1" s="165"/>
      <c r="BG1" s="165"/>
      <c r="BH1" s="165"/>
      <c r="BI1" s="203"/>
      <c r="BJ1" s="203"/>
      <c r="BK1" s="183"/>
      <c r="BL1" s="183"/>
    </row>
    <row r="2" spans="1:64" ht="21" customHeight="1" thickBot="1">
      <c r="A2" s="36"/>
      <c r="B2" s="36"/>
      <c r="C2" s="36"/>
      <c r="D2" s="36"/>
      <c r="E2" s="37"/>
      <c r="F2" s="37"/>
      <c r="G2" s="37"/>
      <c r="H2" s="37"/>
      <c r="I2" s="37"/>
      <c r="J2" s="38"/>
      <c r="K2" s="38"/>
      <c r="L2" s="38"/>
      <c r="M2" s="38"/>
      <c r="N2" s="38"/>
      <c r="O2" s="38"/>
      <c r="P2" s="38"/>
      <c r="Q2" s="38"/>
      <c r="R2" s="39"/>
      <c r="S2" s="39"/>
      <c r="T2" s="39"/>
      <c r="U2" s="39"/>
      <c r="V2" s="39"/>
      <c r="W2" s="39"/>
      <c r="X2" s="39"/>
      <c r="Y2" s="39"/>
      <c r="Z2" s="39"/>
      <c r="AA2" s="39"/>
      <c r="AB2" s="39"/>
      <c r="AC2" s="39"/>
      <c r="AD2" s="39"/>
      <c r="AE2" s="39"/>
      <c r="AF2" s="39"/>
      <c r="AG2" s="39"/>
      <c r="AH2" s="39"/>
      <c r="AI2" s="38"/>
      <c r="AJ2" s="182"/>
      <c r="AK2" s="164"/>
      <c r="AL2" s="164"/>
      <c r="AM2" s="164"/>
      <c r="AN2" s="164"/>
      <c r="AO2" s="165"/>
      <c r="AP2" s="165"/>
      <c r="AQ2" s="165"/>
      <c r="AR2" s="165"/>
      <c r="AS2" s="165"/>
      <c r="AT2" s="178"/>
      <c r="AU2" s="178"/>
      <c r="AV2" s="178"/>
      <c r="AW2" s="183"/>
      <c r="AX2" s="183"/>
      <c r="AY2" s="183"/>
      <c r="AZ2" s="164"/>
      <c r="BA2" s="164"/>
      <c r="BB2" s="164"/>
      <c r="BC2" s="164"/>
      <c r="BD2" s="165"/>
      <c r="BE2" s="165"/>
      <c r="BF2" s="165"/>
      <c r="BG2" s="165"/>
      <c r="BH2" s="165"/>
      <c r="BI2" s="178"/>
      <c r="BJ2" s="178"/>
      <c r="BK2" s="183"/>
      <c r="BL2" s="183"/>
    </row>
    <row r="3" spans="1:64" ht="59.25" thickTop="1" thickBot="1">
      <c r="A3" s="41"/>
      <c r="B3" s="41"/>
      <c r="C3" s="41"/>
      <c r="D3" s="41"/>
      <c r="E3" s="41"/>
      <c r="F3" s="41"/>
      <c r="G3" s="42" t="s">
        <v>53</v>
      </c>
      <c r="H3" s="43"/>
      <c r="I3" s="44"/>
      <c r="J3" s="44"/>
      <c r="K3" s="45"/>
      <c r="L3" s="46"/>
      <c r="M3" s="47" t="s">
        <v>165</v>
      </c>
      <c r="N3" s="48"/>
      <c r="O3" s="48"/>
      <c r="P3" s="204">
        <f>SUM(R19,R28,R42,R95)</f>
        <v>0</v>
      </c>
      <c r="Q3" s="205"/>
      <c r="R3" s="206"/>
      <c r="S3" s="201"/>
      <c r="T3" s="201"/>
      <c r="U3" s="201"/>
      <c r="V3" s="201"/>
      <c r="W3" s="201"/>
      <c r="X3" s="201"/>
      <c r="Y3" s="201"/>
      <c r="Z3" s="201"/>
      <c r="AA3" s="201"/>
      <c r="AB3" s="201"/>
      <c r="AC3" s="201"/>
      <c r="AD3" s="201"/>
      <c r="AE3" s="201"/>
      <c r="AF3" s="201"/>
      <c r="AG3" s="201"/>
      <c r="AH3" s="201"/>
      <c r="AI3" s="46"/>
      <c r="AJ3" s="182"/>
      <c r="AK3" s="166"/>
      <c r="AL3" s="166"/>
      <c r="AM3" s="166"/>
      <c r="AN3" s="166"/>
      <c r="AO3" s="166"/>
      <c r="AP3" s="166"/>
      <c r="AQ3" s="184" t="s">
        <v>53</v>
      </c>
      <c r="AR3" s="183"/>
      <c r="AS3" s="166"/>
      <c r="AT3" s="166"/>
      <c r="AU3" s="166"/>
      <c r="AV3" s="166"/>
      <c r="AW3" s="183"/>
      <c r="AX3" s="183"/>
      <c r="AY3" s="183"/>
      <c r="AZ3" s="166"/>
      <c r="BA3" s="166"/>
      <c r="BB3" s="166"/>
      <c r="BC3" s="166"/>
      <c r="BD3" s="166"/>
      <c r="BE3" s="166"/>
      <c r="BF3" s="184" t="s">
        <v>53</v>
      </c>
      <c r="BG3" s="183"/>
      <c r="BH3" s="166"/>
      <c r="BI3" s="166"/>
      <c r="BJ3" s="166"/>
      <c r="BK3" s="183"/>
      <c r="BL3" s="183"/>
    </row>
    <row r="4" spans="1:64" ht="21" customHeight="1" thickTop="1">
      <c r="A4" s="41"/>
      <c r="B4" s="41"/>
      <c r="C4" s="41"/>
      <c r="D4" s="41"/>
      <c r="E4" s="41"/>
      <c r="F4" s="41"/>
      <c r="G4" s="41"/>
      <c r="H4" s="41"/>
      <c r="I4" s="41"/>
      <c r="J4" s="41"/>
      <c r="K4" s="41"/>
      <c r="L4" s="41"/>
      <c r="M4" s="41"/>
      <c r="N4" s="41"/>
      <c r="O4" s="41"/>
      <c r="P4" s="41"/>
      <c r="Q4" s="41"/>
      <c r="R4" s="49"/>
      <c r="S4" s="49"/>
      <c r="T4" s="49"/>
      <c r="U4" s="49"/>
      <c r="V4" s="49"/>
      <c r="W4" s="49"/>
      <c r="X4" s="49"/>
      <c r="Y4" s="49"/>
      <c r="Z4" s="49"/>
      <c r="AA4" s="49"/>
      <c r="AB4" s="49"/>
      <c r="AC4" s="49"/>
      <c r="AD4" s="49"/>
      <c r="AE4" s="49"/>
      <c r="AF4" s="49"/>
      <c r="AG4" s="49"/>
      <c r="AH4" s="49"/>
      <c r="AI4" s="41"/>
      <c r="AJ4" s="182"/>
      <c r="AK4" s="166"/>
      <c r="AL4" s="166"/>
      <c r="AM4" s="166"/>
      <c r="AN4" s="166"/>
      <c r="AO4" s="166"/>
      <c r="AP4" s="166"/>
      <c r="AQ4" s="166"/>
      <c r="AR4" s="166"/>
      <c r="AS4" s="166"/>
      <c r="AT4" s="166"/>
      <c r="AU4" s="166"/>
      <c r="AV4" s="166"/>
      <c r="AW4" s="183"/>
      <c r="AX4" s="183"/>
      <c r="AY4" s="183"/>
      <c r="AZ4" s="166"/>
      <c r="BA4" s="166"/>
      <c r="BB4" s="166"/>
      <c r="BC4" s="166"/>
      <c r="BD4" s="166"/>
      <c r="BE4" s="166"/>
      <c r="BF4" s="166"/>
      <c r="BG4" s="166"/>
      <c r="BH4" s="166"/>
      <c r="BI4" s="166"/>
      <c r="BJ4" s="166"/>
      <c r="BK4" s="183"/>
      <c r="BL4" s="183"/>
    </row>
    <row r="5" spans="1:64" ht="21" customHeight="1" thickBot="1">
      <c r="A5" s="50"/>
      <c r="B5" s="50" t="s">
        <v>164</v>
      </c>
      <c r="C5" s="51"/>
      <c r="D5" s="51"/>
      <c r="E5" s="52"/>
      <c r="F5" s="40"/>
      <c r="G5" s="52"/>
      <c r="H5" s="52"/>
      <c r="I5" s="52"/>
      <c r="J5" s="52"/>
      <c r="K5" s="52"/>
      <c r="L5" s="52"/>
      <c r="M5" s="52"/>
      <c r="N5" s="52"/>
      <c r="O5" s="52"/>
      <c r="P5" s="52"/>
      <c r="Q5" s="52"/>
      <c r="R5" s="53"/>
      <c r="S5" s="53"/>
      <c r="T5" s="53"/>
      <c r="U5" s="53"/>
      <c r="V5" s="53"/>
      <c r="W5" s="53"/>
      <c r="X5" s="53"/>
      <c r="Y5" s="53"/>
      <c r="Z5" s="53"/>
      <c r="AA5" s="53"/>
      <c r="AB5" s="53"/>
      <c r="AC5" s="53"/>
      <c r="AD5" s="53"/>
      <c r="AE5" s="53"/>
      <c r="AF5" s="53"/>
      <c r="AG5" s="53"/>
      <c r="AH5" s="53"/>
      <c r="AI5" s="52"/>
      <c r="AJ5" s="182"/>
      <c r="AK5" s="183"/>
      <c r="AL5" s="185" t="s">
        <v>42</v>
      </c>
      <c r="AM5" s="186"/>
      <c r="AN5" s="186"/>
      <c r="AO5" s="186"/>
      <c r="AP5" s="186"/>
      <c r="AQ5" s="177"/>
      <c r="AR5" s="183"/>
      <c r="AS5" s="177"/>
      <c r="AT5" s="177"/>
      <c r="AU5" s="177"/>
      <c r="AV5" s="177"/>
      <c r="AW5" s="177"/>
      <c r="AX5" s="177"/>
      <c r="AY5" s="177"/>
      <c r="AZ5" s="183"/>
      <c r="BA5" s="185" t="s">
        <v>42</v>
      </c>
      <c r="BB5" s="186"/>
      <c r="BC5" s="186"/>
      <c r="BD5" s="186"/>
      <c r="BE5" s="186"/>
      <c r="BF5" s="177"/>
      <c r="BG5" s="183"/>
      <c r="BH5" s="177"/>
      <c r="BI5" s="177"/>
      <c r="BJ5" s="177"/>
      <c r="BK5" s="177"/>
      <c r="BL5" s="177"/>
    </row>
    <row r="6" spans="1:64" s="24" customFormat="1" ht="21" customHeight="1">
      <c r="A6" s="232" t="s">
        <v>0</v>
      </c>
      <c r="B6" s="233"/>
      <c r="C6" s="233"/>
      <c r="D6" s="233"/>
      <c r="E6" s="233"/>
      <c r="F6" s="234"/>
      <c r="G6" s="238" t="s">
        <v>1</v>
      </c>
      <c r="H6" s="241" t="s">
        <v>57</v>
      </c>
      <c r="I6" s="242"/>
      <c r="J6" s="242"/>
      <c r="K6" s="242"/>
      <c r="L6" s="242"/>
      <c r="M6" s="243"/>
      <c r="N6" s="55"/>
      <c r="O6" s="55"/>
      <c r="P6" s="55"/>
      <c r="Q6" s="55"/>
      <c r="R6" s="56"/>
      <c r="S6" s="56"/>
      <c r="T6" s="56"/>
      <c r="U6" s="56"/>
      <c r="V6" s="56"/>
      <c r="W6" s="56"/>
      <c r="X6" s="56"/>
      <c r="Y6" s="56"/>
      <c r="Z6" s="56"/>
      <c r="AA6" s="56"/>
      <c r="AB6" s="56"/>
      <c r="AC6" s="56"/>
      <c r="AD6" s="56"/>
      <c r="AE6" s="56"/>
      <c r="AF6" s="56"/>
      <c r="AG6" s="56"/>
      <c r="AH6" s="56"/>
      <c r="AI6" s="55"/>
      <c r="AJ6" s="187"/>
      <c r="AK6" s="210" t="s">
        <v>0</v>
      </c>
      <c r="AL6" s="210"/>
      <c r="AM6" s="210"/>
      <c r="AN6" s="210"/>
      <c r="AO6" s="210"/>
      <c r="AP6" s="210"/>
      <c r="AQ6" s="210" t="s">
        <v>1</v>
      </c>
      <c r="AR6" s="210" t="s">
        <v>57</v>
      </c>
      <c r="AS6" s="210"/>
      <c r="AT6" s="210"/>
      <c r="AU6" s="210"/>
      <c r="AV6" s="210"/>
      <c r="AW6" s="210"/>
      <c r="AX6" s="167"/>
      <c r="AY6" s="167"/>
      <c r="AZ6" s="210" t="s">
        <v>0</v>
      </c>
      <c r="BA6" s="210"/>
      <c r="BB6" s="210"/>
      <c r="BC6" s="210"/>
      <c r="BD6" s="210"/>
      <c r="BE6" s="210"/>
      <c r="BF6" s="210" t="s">
        <v>1</v>
      </c>
      <c r="BG6" s="210" t="s">
        <v>57</v>
      </c>
      <c r="BH6" s="210"/>
      <c r="BI6" s="210"/>
      <c r="BJ6" s="210"/>
      <c r="BK6" s="210"/>
      <c r="BL6" s="210"/>
    </row>
    <row r="7" spans="1:64" s="24" customFormat="1" ht="21" customHeight="1">
      <c r="A7" s="235"/>
      <c r="B7" s="236"/>
      <c r="C7" s="236"/>
      <c r="D7" s="236"/>
      <c r="E7" s="236"/>
      <c r="F7" s="237"/>
      <c r="G7" s="239"/>
      <c r="H7" s="211" t="s">
        <v>2</v>
      </c>
      <c r="I7" s="212"/>
      <c r="J7" s="211" t="s">
        <v>3</v>
      </c>
      <c r="K7" s="212"/>
      <c r="L7" s="244" t="s">
        <v>4</v>
      </c>
      <c r="M7" s="245"/>
      <c r="N7" s="58"/>
      <c r="O7" s="58"/>
      <c r="P7" s="58"/>
      <c r="Q7" s="58"/>
      <c r="R7" s="59"/>
      <c r="S7" s="59"/>
      <c r="T7" s="59"/>
      <c r="U7" s="59"/>
      <c r="V7" s="59"/>
      <c r="W7" s="59"/>
      <c r="X7" s="59"/>
      <c r="Y7" s="59"/>
      <c r="Z7" s="59"/>
      <c r="AA7" s="59"/>
      <c r="AB7" s="59"/>
      <c r="AC7" s="59"/>
      <c r="AD7" s="59"/>
      <c r="AE7" s="59"/>
      <c r="AF7" s="59"/>
      <c r="AG7" s="59"/>
      <c r="AH7" s="59"/>
      <c r="AI7" s="58"/>
      <c r="AJ7" s="187"/>
      <c r="AK7" s="210"/>
      <c r="AL7" s="210"/>
      <c r="AM7" s="210"/>
      <c r="AN7" s="210"/>
      <c r="AO7" s="210"/>
      <c r="AP7" s="210"/>
      <c r="AQ7" s="210"/>
      <c r="AR7" s="207" t="s">
        <v>2</v>
      </c>
      <c r="AS7" s="207"/>
      <c r="AT7" s="207" t="s">
        <v>3</v>
      </c>
      <c r="AU7" s="207"/>
      <c r="AV7" s="207" t="s">
        <v>4</v>
      </c>
      <c r="AW7" s="207"/>
      <c r="AX7" s="168"/>
      <c r="AY7" s="168"/>
      <c r="AZ7" s="210"/>
      <c r="BA7" s="210"/>
      <c r="BB7" s="210"/>
      <c r="BC7" s="210"/>
      <c r="BD7" s="210"/>
      <c r="BE7" s="210"/>
      <c r="BF7" s="210"/>
      <c r="BG7" s="207" t="s">
        <v>2</v>
      </c>
      <c r="BH7" s="207"/>
      <c r="BI7" s="207" t="s">
        <v>3</v>
      </c>
      <c r="BJ7" s="207"/>
      <c r="BK7" s="207" t="s">
        <v>4</v>
      </c>
      <c r="BL7" s="207"/>
    </row>
    <row r="8" spans="1:64" s="24" customFormat="1" ht="21" customHeight="1">
      <c r="A8" s="235"/>
      <c r="B8" s="236"/>
      <c r="C8" s="236"/>
      <c r="D8" s="236"/>
      <c r="E8" s="236"/>
      <c r="F8" s="237"/>
      <c r="G8" s="240"/>
      <c r="H8" s="208" t="s">
        <v>5</v>
      </c>
      <c r="I8" s="209"/>
      <c r="J8" s="208" t="s">
        <v>6</v>
      </c>
      <c r="K8" s="209"/>
      <c r="L8" s="246" t="s">
        <v>7</v>
      </c>
      <c r="M8" s="247"/>
      <c r="N8" s="55"/>
      <c r="O8" s="55"/>
      <c r="P8" s="55" t="s">
        <v>54</v>
      </c>
      <c r="Q8" s="55" t="s">
        <v>55</v>
      </c>
      <c r="R8" s="56" t="s">
        <v>56</v>
      </c>
      <c r="S8" s="56"/>
      <c r="T8" s="56"/>
      <c r="U8" s="56"/>
      <c r="V8" s="56"/>
      <c r="W8" s="56"/>
      <c r="X8" s="56"/>
      <c r="Y8" s="56"/>
      <c r="Z8" s="56"/>
      <c r="AA8" s="56"/>
      <c r="AB8" s="56"/>
      <c r="AC8" s="56"/>
      <c r="AD8" s="56"/>
      <c r="AE8" s="56"/>
      <c r="AF8" s="56"/>
      <c r="AG8" s="56"/>
      <c r="AH8" s="56"/>
      <c r="AI8" s="55"/>
      <c r="AJ8" s="187"/>
      <c r="AK8" s="210"/>
      <c r="AL8" s="210"/>
      <c r="AM8" s="210"/>
      <c r="AN8" s="210"/>
      <c r="AO8" s="210"/>
      <c r="AP8" s="210"/>
      <c r="AQ8" s="210"/>
      <c r="AR8" s="210" t="s">
        <v>5</v>
      </c>
      <c r="AS8" s="210"/>
      <c r="AT8" s="210" t="s">
        <v>6</v>
      </c>
      <c r="AU8" s="210"/>
      <c r="AV8" s="210" t="s">
        <v>7</v>
      </c>
      <c r="AW8" s="210"/>
      <c r="AX8" s="167"/>
      <c r="AY8" s="167"/>
      <c r="AZ8" s="210"/>
      <c r="BA8" s="210"/>
      <c r="BB8" s="210"/>
      <c r="BC8" s="210"/>
      <c r="BD8" s="210"/>
      <c r="BE8" s="210"/>
      <c r="BF8" s="210"/>
      <c r="BG8" s="210" t="s">
        <v>5</v>
      </c>
      <c r="BH8" s="210"/>
      <c r="BI8" s="210" t="s">
        <v>6</v>
      </c>
      <c r="BJ8" s="210"/>
      <c r="BK8" s="210" t="s">
        <v>7</v>
      </c>
      <c r="BL8" s="210"/>
    </row>
    <row r="9" spans="1:64" s="24" customFormat="1" ht="21" customHeight="1">
      <c r="A9" s="256" t="s">
        <v>172</v>
      </c>
      <c r="B9" s="257"/>
      <c r="C9" s="248" t="s">
        <v>60</v>
      </c>
      <c r="D9" s="248"/>
      <c r="E9" s="248"/>
      <c r="F9" s="248"/>
      <c r="G9" s="66" t="s">
        <v>61</v>
      </c>
      <c r="H9" s="213"/>
      <c r="I9" s="214"/>
      <c r="J9" s="213"/>
      <c r="K9" s="214"/>
      <c r="L9" s="213"/>
      <c r="M9" s="249"/>
      <c r="N9" s="26">
        <f t="shared" ref="N9:N18" si="0">J9/2</f>
        <v>0</v>
      </c>
      <c r="O9" s="26">
        <f t="shared" ref="O9:O18" si="1">L9/2</f>
        <v>0</v>
      </c>
      <c r="P9" s="60">
        <f t="shared" ref="P9:P18" si="2">H9+N9+O9</f>
        <v>0</v>
      </c>
      <c r="Q9" s="61"/>
      <c r="R9" s="62">
        <f t="shared" ref="R9:R18" si="3">AX9</f>
        <v>0</v>
      </c>
      <c r="S9" s="62"/>
      <c r="T9" s="62"/>
      <c r="U9" s="62"/>
      <c r="V9" s="62"/>
      <c r="W9" s="62"/>
      <c r="X9" s="62"/>
      <c r="Y9" s="62"/>
      <c r="Z9" s="62"/>
      <c r="AA9" s="62"/>
      <c r="AB9" s="62"/>
      <c r="AC9" s="62"/>
      <c r="AD9" s="62"/>
      <c r="AE9" s="62"/>
      <c r="AF9" s="62"/>
      <c r="AG9" s="62"/>
      <c r="AH9" s="62"/>
      <c r="AI9" s="61"/>
      <c r="AJ9" s="187"/>
      <c r="AK9" s="218" t="s">
        <v>173</v>
      </c>
      <c r="AL9" s="219"/>
      <c r="AM9" s="219" t="s">
        <v>60</v>
      </c>
      <c r="AN9" s="219"/>
      <c r="AO9" s="219"/>
      <c r="AP9" s="219"/>
      <c r="AQ9" s="174" t="s">
        <v>61</v>
      </c>
      <c r="AR9" s="215">
        <f t="shared" ref="AR9:AR18" si="4">BG9*H9</f>
        <v>0</v>
      </c>
      <c r="AS9" s="216"/>
      <c r="AT9" s="215">
        <f t="shared" ref="AT9:AT18" si="5">BI9*J9</f>
        <v>0</v>
      </c>
      <c r="AU9" s="216"/>
      <c r="AV9" s="215">
        <f t="shared" ref="AV9:AV18" si="6">BK9*L9</f>
        <v>0</v>
      </c>
      <c r="AW9" s="216"/>
      <c r="AX9" s="169">
        <f t="shared" ref="AX9:AX18" si="7">SUM(AR9:AW9)</f>
        <v>0</v>
      </c>
      <c r="AY9" s="170"/>
      <c r="AZ9" s="218" t="s">
        <v>173</v>
      </c>
      <c r="BA9" s="219"/>
      <c r="BB9" s="219" t="s">
        <v>60</v>
      </c>
      <c r="BC9" s="219"/>
      <c r="BD9" s="219"/>
      <c r="BE9" s="219"/>
      <c r="BF9" s="174" t="s">
        <v>61</v>
      </c>
      <c r="BG9" s="217">
        <v>4740000</v>
      </c>
      <c r="BH9" s="217"/>
      <c r="BI9" s="217">
        <v>2370000</v>
      </c>
      <c r="BJ9" s="217"/>
      <c r="BK9" s="217">
        <v>2370000</v>
      </c>
      <c r="BL9" s="217"/>
    </row>
    <row r="10" spans="1:64" s="24" customFormat="1" ht="21" customHeight="1">
      <c r="A10" s="258"/>
      <c r="B10" s="259"/>
      <c r="C10" s="262" t="s">
        <v>62</v>
      </c>
      <c r="D10" s="265" t="s">
        <v>63</v>
      </c>
      <c r="E10" s="266"/>
      <c r="F10" s="267"/>
      <c r="G10" s="66" t="s">
        <v>64</v>
      </c>
      <c r="H10" s="213"/>
      <c r="I10" s="214"/>
      <c r="J10" s="213"/>
      <c r="K10" s="214"/>
      <c r="L10" s="213"/>
      <c r="M10" s="249"/>
      <c r="N10" s="26">
        <f t="shared" si="0"/>
        <v>0</v>
      </c>
      <c r="O10" s="26">
        <f t="shared" si="1"/>
        <v>0</v>
      </c>
      <c r="P10" s="60">
        <f t="shared" si="2"/>
        <v>0</v>
      </c>
      <c r="Q10" s="61"/>
      <c r="R10" s="62">
        <f t="shared" si="3"/>
        <v>0</v>
      </c>
      <c r="S10" s="62"/>
      <c r="T10" s="62"/>
      <c r="U10" s="62"/>
      <c r="V10" s="62"/>
      <c r="W10" s="62"/>
      <c r="X10" s="62"/>
      <c r="Y10" s="62"/>
      <c r="Z10" s="62"/>
      <c r="AA10" s="62"/>
      <c r="AB10" s="62"/>
      <c r="AC10" s="62"/>
      <c r="AD10" s="62"/>
      <c r="AE10" s="62"/>
      <c r="AF10" s="62"/>
      <c r="AG10" s="62"/>
      <c r="AH10" s="62"/>
      <c r="AI10" s="61"/>
      <c r="AJ10" s="187"/>
      <c r="AK10" s="219"/>
      <c r="AL10" s="219"/>
      <c r="AM10" s="218" t="s">
        <v>62</v>
      </c>
      <c r="AN10" s="219" t="s">
        <v>63</v>
      </c>
      <c r="AO10" s="219"/>
      <c r="AP10" s="219"/>
      <c r="AQ10" s="174" t="s">
        <v>64</v>
      </c>
      <c r="AR10" s="215">
        <f t="shared" si="4"/>
        <v>0</v>
      </c>
      <c r="AS10" s="216"/>
      <c r="AT10" s="215">
        <f t="shared" si="5"/>
        <v>0</v>
      </c>
      <c r="AU10" s="216"/>
      <c r="AV10" s="215">
        <f t="shared" si="6"/>
        <v>0</v>
      </c>
      <c r="AW10" s="216"/>
      <c r="AX10" s="169">
        <f t="shared" si="7"/>
        <v>0</v>
      </c>
      <c r="AY10" s="170"/>
      <c r="AZ10" s="219"/>
      <c r="BA10" s="219"/>
      <c r="BB10" s="218" t="s">
        <v>62</v>
      </c>
      <c r="BC10" s="219" t="s">
        <v>63</v>
      </c>
      <c r="BD10" s="219"/>
      <c r="BE10" s="219"/>
      <c r="BF10" s="174" t="s">
        <v>64</v>
      </c>
      <c r="BG10" s="217">
        <v>1740000</v>
      </c>
      <c r="BH10" s="217"/>
      <c r="BI10" s="217">
        <v>870000</v>
      </c>
      <c r="BJ10" s="217"/>
      <c r="BK10" s="217">
        <v>870000</v>
      </c>
      <c r="BL10" s="217"/>
    </row>
    <row r="11" spans="1:64" s="24" customFormat="1" ht="21" customHeight="1">
      <c r="A11" s="258"/>
      <c r="B11" s="259"/>
      <c r="C11" s="263"/>
      <c r="D11" s="248" t="s">
        <v>65</v>
      </c>
      <c r="E11" s="248"/>
      <c r="F11" s="248"/>
      <c r="G11" s="66" t="s">
        <v>66</v>
      </c>
      <c r="H11" s="213"/>
      <c r="I11" s="214"/>
      <c r="J11" s="213"/>
      <c r="K11" s="214"/>
      <c r="L11" s="213"/>
      <c r="M11" s="249"/>
      <c r="N11" s="26">
        <f t="shared" si="0"/>
        <v>0</v>
      </c>
      <c r="O11" s="26">
        <f t="shared" si="1"/>
        <v>0</v>
      </c>
      <c r="P11" s="60">
        <f t="shared" si="2"/>
        <v>0</v>
      </c>
      <c r="Q11" s="61"/>
      <c r="R11" s="62">
        <f t="shared" si="3"/>
        <v>0</v>
      </c>
      <c r="S11" s="62"/>
      <c r="T11" s="62"/>
      <c r="U11" s="62"/>
      <c r="V11" s="62"/>
      <c r="W11" s="62"/>
      <c r="X11" s="62"/>
      <c r="Y11" s="62"/>
      <c r="Z11" s="62"/>
      <c r="AA11" s="62"/>
      <c r="AB11" s="62"/>
      <c r="AC11" s="62"/>
      <c r="AD11" s="62"/>
      <c r="AE11" s="62"/>
      <c r="AF11" s="62"/>
      <c r="AG11" s="62"/>
      <c r="AH11" s="62"/>
      <c r="AI11" s="61"/>
      <c r="AJ11" s="187"/>
      <c r="AK11" s="219"/>
      <c r="AL11" s="219"/>
      <c r="AM11" s="218"/>
      <c r="AN11" s="219" t="s">
        <v>65</v>
      </c>
      <c r="AO11" s="219"/>
      <c r="AP11" s="219"/>
      <c r="AQ11" s="174" t="s">
        <v>66</v>
      </c>
      <c r="AR11" s="215">
        <f t="shared" si="4"/>
        <v>0</v>
      </c>
      <c r="AS11" s="216"/>
      <c r="AT11" s="215">
        <f t="shared" si="5"/>
        <v>0</v>
      </c>
      <c r="AU11" s="216"/>
      <c r="AV11" s="215">
        <f t="shared" si="6"/>
        <v>0</v>
      </c>
      <c r="AW11" s="216"/>
      <c r="AX11" s="169">
        <f t="shared" si="7"/>
        <v>0</v>
      </c>
      <c r="AY11" s="170"/>
      <c r="AZ11" s="219"/>
      <c r="BA11" s="219"/>
      <c r="BB11" s="218"/>
      <c r="BC11" s="219" t="s">
        <v>65</v>
      </c>
      <c r="BD11" s="219"/>
      <c r="BE11" s="219"/>
      <c r="BF11" s="174" t="s">
        <v>66</v>
      </c>
      <c r="BG11" s="217">
        <v>870000</v>
      </c>
      <c r="BH11" s="217"/>
      <c r="BI11" s="217">
        <v>435000</v>
      </c>
      <c r="BJ11" s="217"/>
      <c r="BK11" s="217">
        <v>435000</v>
      </c>
      <c r="BL11" s="217"/>
    </row>
    <row r="12" spans="1:64" s="24" customFormat="1" ht="21" customHeight="1">
      <c r="A12" s="258"/>
      <c r="B12" s="259"/>
      <c r="C12" s="263"/>
      <c r="D12" s="265" t="s">
        <v>67</v>
      </c>
      <c r="E12" s="266"/>
      <c r="F12" s="267"/>
      <c r="G12" s="66" t="s">
        <v>66</v>
      </c>
      <c r="H12" s="213"/>
      <c r="I12" s="214"/>
      <c r="J12" s="213"/>
      <c r="K12" s="214"/>
      <c r="L12" s="213"/>
      <c r="M12" s="249"/>
      <c r="N12" s="26">
        <f t="shared" si="0"/>
        <v>0</v>
      </c>
      <c r="O12" s="26">
        <f t="shared" si="1"/>
        <v>0</v>
      </c>
      <c r="P12" s="60">
        <f t="shared" si="2"/>
        <v>0</v>
      </c>
      <c r="Q12" s="61"/>
      <c r="R12" s="62">
        <f t="shared" si="3"/>
        <v>0</v>
      </c>
      <c r="S12" s="62"/>
      <c r="T12" s="62"/>
      <c r="U12" s="62"/>
      <c r="V12" s="62"/>
      <c r="W12" s="62"/>
      <c r="X12" s="62"/>
      <c r="Y12" s="62"/>
      <c r="Z12" s="62"/>
      <c r="AA12" s="62"/>
      <c r="AB12" s="62"/>
      <c r="AC12" s="62"/>
      <c r="AD12" s="62"/>
      <c r="AE12" s="62"/>
      <c r="AF12" s="62"/>
      <c r="AG12" s="62"/>
      <c r="AH12" s="62"/>
      <c r="AI12" s="61"/>
      <c r="AJ12" s="187"/>
      <c r="AK12" s="219"/>
      <c r="AL12" s="219"/>
      <c r="AM12" s="218"/>
      <c r="AN12" s="219" t="s">
        <v>67</v>
      </c>
      <c r="AO12" s="219"/>
      <c r="AP12" s="219"/>
      <c r="AQ12" s="174" t="s">
        <v>66</v>
      </c>
      <c r="AR12" s="215">
        <f t="shared" si="4"/>
        <v>0</v>
      </c>
      <c r="AS12" s="216"/>
      <c r="AT12" s="215">
        <f t="shared" si="5"/>
        <v>0</v>
      </c>
      <c r="AU12" s="216"/>
      <c r="AV12" s="215">
        <f t="shared" si="6"/>
        <v>0</v>
      </c>
      <c r="AW12" s="216"/>
      <c r="AX12" s="169">
        <f t="shared" si="7"/>
        <v>0</v>
      </c>
      <c r="AY12" s="170"/>
      <c r="AZ12" s="219"/>
      <c r="BA12" s="219"/>
      <c r="BB12" s="218"/>
      <c r="BC12" s="219" t="s">
        <v>67</v>
      </c>
      <c r="BD12" s="219"/>
      <c r="BE12" s="219"/>
      <c r="BF12" s="174" t="s">
        <v>66</v>
      </c>
      <c r="BG12" s="217">
        <v>870000</v>
      </c>
      <c r="BH12" s="217"/>
      <c r="BI12" s="217">
        <v>435000</v>
      </c>
      <c r="BJ12" s="217"/>
      <c r="BK12" s="217">
        <v>435000</v>
      </c>
      <c r="BL12" s="217"/>
    </row>
    <row r="13" spans="1:64" s="24" customFormat="1" ht="21" customHeight="1">
      <c r="A13" s="260"/>
      <c r="B13" s="261"/>
      <c r="C13" s="264"/>
      <c r="D13" s="248" t="s">
        <v>68</v>
      </c>
      <c r="E13" s="248"/>
      <c r="F13" s="248"/>
      <c r="G13" s="66" t="s">
        <v>64</v>
      </c>
      <c r="H13" s="213"/>
      <c r="I13" s="214"/>
      <c r="J13" s="213"/>
      <c r="K13" s="214"/>
      <c r="L13" s="213"/>
      <c r="M13" s="249"/>
      <c r="N13" s="26">
        <f t="shared" si="0"/>
        <v>0</v>
      </c>
      <c r="O13" s="26">
        <f t="shared" si="1"/>
        <v>0</v>
      </c>
      <c r="P13" s="60">
        <f t="shared" si="2"/>
        <v>0</v>
      </c>
      <c r="Q13" s="61"/>
      <c r="R13" s="62">
        <f t="shared" si="3"/>
        <v>0</v>
      </c>
      <c r="S13" s="62"/>
      <c r="T13" s="62"/>
      <c r="U13" s="62"/>
      <c r="V13" s="62"/>
      <c r="W13" s="62"/>
      <c r="X13" s="62"/>
      <c r="Y13" s="62"/>
      <c r="Z13" s="62"/>
      <c r="AA13" s="62"/>
      <c r="AB13" s="62"/>
      <c r="AC13" s="62"/>
      <c r="AD13" s="62"/>
      <c r="AE13" s="62"/>
      <c r="AF13" s="62"/>
      <c r="AG13" s="62"/>
      <c r="AH13" s="62"/>
      <c r="AI13" s="61"/>
      <c r="AJ13" s="187"/>
      <c r="AK13" s="219"/>
      <c r="AL13" s="219"/>
      <c r="AM13" s="218"/>
      <c r="AN13" s="219" t="s">
        <v>68</v>
      </c>
      <c r="AO13" s="219"/>
      <c r="AP13" s="219"/>
      <c r="AQ13" s="174" t="s">
        <v>64</v>
      </c>
      <c r="AR13" s="215">
        <f t="shared" si="4"/>
        <v>0</v>
      </c>
      <c r="AS13" s="216"/>
      <c r="AT13" s="215">
        <f t="shared" si="5"/>
        <v>0</v>
      </c>
      <c r="AU13" s="216"/>
      <c r="AV13" s="215">
        <f t="shared" si="6"/>
        <v>0</v>
      </c>
      <c r="AW13" s="216"/>
      <c r="AX13" s="169">
        <f t="shared" si="7"/>
        <v>0</v>
      </c>
      <c r="AY13" s="170"/>
      <c r="AZ13" s="219"/>
      <c r="BA13" s="219"/>
      <c r="BB13" s="218"/>
      <c r="BC13" s="219" t="s">
        <v>68</v>
      </c>
      <c r="BD13" s="219"/>
      <c r="BE13" s="219"/>
      <c r="BF13" s="174" t="s">
        <v>64</v>
      </c>
      <c r="BG13" s="217">
        <v>1740000</v>
      </c>
      <c r="BH13" s="217"/>
      <c r="BI13" s="217">
        <v>870000</v>
      </c>
      <c r="BJ13" s="217"/>
      <c r="BK13" s="217">
        <v>870000</v>
      </c>
      <c r="BL13" s="217"/>
    </row>
    <row r="14" spans="1:64" s="24" customFormat="1" ht="21" customHeight="1">
      <c r="A14" s="250" t="s">
        <v>69</v>
      </c>
      <c r="B14" s="251"/>
      <c r="C14" s="251"/>
      <c r="D14" s="251"/>
      <c r="E14" s="251"/>
      <c r="F14" s="251"/>
      <c r="G14" s="66" t="s">
        <v>9</v>
      </c>
      <c r="H14" s="213"/>
      <c r="I14" s="214"/>
      <c r="J14" s="213"/>
      <c r="K14" s="214"/>
      <c r="L14" s="213"/>
      <c r="M14" s="249"/>
      <c r="N14" s="26">
        <f t="shared" si="0"/>
        <v>0</v>
      </c>
      <c r="O14" s="26">
        <f t="shared" si="1"/>
        <v>0</v>
      </c>
      <c r="P14" s="60">
        <f t="shared" si="2"/>
        <v>0</v>
      </c>
      <c r="Q14" s="61"/>
      <c r="R14" s="62">
        <f t="shared" si="3"/>
        <v>0</v>
      </c>
      <c r="S14" s="62"/>
      <c r="T14" s="62"/>
      <c r="U14" s="62"/>
      <c r="V14" s="62"/>
      <c r="W14" s="62"/>
      <c r="X14" s="62"/>
      <c r="Y14" s="62"/>
      <c r="Z14" s="62"/>
      <c r="AA14" s="62"/>
      <c r="AB14" s="62"/>
      <c r="AC14" s="62"/>
      <c r="AD14" s="62"/>
      <c r="AE14" s="62"/>
      <c r="AF14" s="62"/>
      <c r="AG14" s="62"/>
      <c r="AH14" s="62"/>
      <c r="AI14" s="61"/>
      <c r="AJ14" s="187"/>
      <c r="AK14" s="220" t="s">
        <v>69</v>
      </c>
      <c r="AL14" s="220"/>
      <c r="AM14" s="220"/>
      <c r="AN14" s="220"/>
      <c r="AO14" s="220"/>
      <c r="AP14" s="220"/>
      <c r="AQ14" s="174" t="s">
        <v>9</v>
      </c>
      <c r="AR14" s="215">
        <f t="shared" si="4"/>
        <v>0</v>
      </c>
      <c r="AS14" s="216"/>
      <c r="AT14" s="215">
        <f t="shared" si="5"/>
        <v>0</v>
      </c>
      <c r="AU14" s="216"/>
      <c r="AV14" s="215">
        <f t="shared" si="6"/>
        <v>0</v>
      </c>
      <c r="AW14" s="216"/>
      <c r="AX14" s="169">
        <f t="shared" si="7"/>
        <v>0</v>
      </c>
      <c r="AY14" s="171"/>
      <c r="AZ14" s="220" t="s">
        <v>69</v>
      </c>
      <c r="BA14" s="220"/>
      <c r="BB14" s="220"/>
      <c r="BC14" s="220"/>
      <c r="BD14" s="220"/>
      <c r="BE14" s="220"/>
      <c r="BF14" s="174" t="s">
        <v>9</v>
      </c>
      <c r="BG14" s="221">
        <v>880000</v>
      </c>
      <c r="BH14" s="222"/>
      <c r="BI14" s="221">
        <v>440000</v>
      </c>
      <c r="BJ14" s="222"/>
      <c r="BK14" s="221">
        <v>440000</v>
      </c>
      <c r="BL14" s="222"/>
    </row>
    <row r="15" spans="1:64" s="24" customFormat="1" ht="21" customHeight="1">
      <c r="A15" s="252" t="s">
        <v>15</v>
      </c>
      <c r="B15" s="248"/>
      <c r="C15" s="248" t="s">
        <v>60</v>
      </c>
      <c r="D15" s="248"/>
      <c r="E15" s="248"/>
      <c r="F15" s="248"/>
      <c r="G15" s="66" t="s">
        <v>10</v>
      </c>
      <c r="H15" s="213"/>
      <c r="I15" s="214"/>
      <c r="J15" s="213"/>
      <c r="K15" s="214"/>
      <c r="L15" s="213"/>
      <c r="M15" s="249"/>
      <c r="N15" s="26">
        <f t="shared" si="0"/>
        <v>0</v>
      </c>
      <c r="O15" s="26">
        <f t="shared" si="1"/>
        <v>0</v>
      </c>
      <c r="P15" s="60">
        <f t="shared" si="2"/>
        <v>0</v>
      </c>
      <c r="Q15" s="61"/>
      <c r="R15" s="62">
        <f t="shared" si="3"/>
        <v>0</v>
      </c>
      <c r="S15" s="62"/>
      <c r="T15" s="62"/>
      <c r="U15" s="62"/>
      <c r="V15" s="62"/>
      <c r="W15" s="62"/>
      <c r="X15" s="62"/>
      <c r="Y15" s="62"/>
      <c r="Z15" s="62"/>
      <c r="AA15" s="62"/>
      <c r="AB15" s="62"/>
      <c r="AC15" s="62"/>
      <c r="AD15" s="62"/>
      <c r="AE15" s="62"/>
      <c r="AF15" s="62"/>
      <c r="AG15" s="62"/>
      <c r="AH15" s="62"/>
      <c r="AI15" s="61"/>
      <c r="AJ15" s="187"/>
      <c r="AK15" s="219" t="s">
        <v>15</v>
      </c>
      <c r="AL15" s="219"/>
      <c r="AM15" s="219" t="s">
        <v>60</v>
      </c>
      <c r="AN15" s="219"/>
      <c r="AO15" s="219"/>
      <c r="AP15" s="219"/>
      <c r="AQ15" s="174" t="s">
        <v>10</v>
      </c>
      <c r="AR15" s="215">
        <f t="shared" si="4"/>
        <v>0</v>
      </c>
      <c r="AS15" s="216"/>
      <c r="AT15" s="215">
        <f t="shared" si="5"/>
        <v>0</v>
      </c>
      <c r="AU15" s="216"/>
      <c r="AV15" s="215">
        <f t="shared" si="6"/>
        <v>0</v>
      </c>
      <c r="AW15" s="216"/>
      <c r="AX15" s="169">
        <f t="shared" si="7"/>
        <v>0</v>
      </c>
      <c r="AY15" s="171"/>
      <c r="AZ15" s="219" t="s">
        <v>15</v>
      </c>
      <c r="BA15" s="219"/>
      <c r="BB15" s="219" t="s">
        <v>60</v>
      </c>
      <c r="BC15" s="219"/>
      <c r="BD15" s="219"/>
      <c r="BE15" s="219"/>
      <c r="BF15" s="174" t="s">
        <v>10</v>
      </c>
      <c r="BG15" s="221">
        <v>2000000</v>
      </c>
      <c r="BH15" s="222"/>
      <c r="BI15" s="221">
        <v>1000000</v>
      </c>
      <c r="BJ15" s="222"/>
      <c r="BK15" s="221">
        <v>1000000</v>
      </c>
      <c r="BL15" s="222"/>
    </row>
    <row r="16" spans="1:64" s="24" customFormat="1" ht="21" customHeight="1">
      <c r="A16" s="252"/>
      <c r="B16" s="248"/>
      <c r="C16" s="253" t="s">
        <v>70</v>
      </c>
      <c r="D16" s="253"/>
      <c r="E16" s="254" t="s">
        <v>44</v>
      </c>
      <c r="F16" s="255"/>
      <c r="G16" s="66" t="s">
        <v>11</v>
      </c>
      <c r="H16" s="213"/>
      <c r="I16" s="214"/>
      <c r="J16" s="213"/>
      <c r="K16" s="214"/>
      <c r="L16" s="213"/>
      <c r="M16" s="249"/>
      <c r="N16" s="26">
        <f t="shared" si="0"/>
        <v>0</v>
      </c>
      <c r="O16" s="26">
        <f t="shared" si="1"/>
        <v>0</v>
      </c>
      <c r="P16" s="60">
        <f t="shared" si="2"/>
        <v>0</v>
      </c>
      <c r="Q16" s="61"/>
      <c r="R16" s="62">
        <f t="shared" si="3"/>
        <v>0</v>
      </c>
      <c r="S16" s="62"/>
      <c r="T16" s="62"/>
      <c r="U16" s="62"/>
      <c r="V16" s="62"/>
      <c r="W16" s="62"/>
      <c r="X16" s="62"/>
      <c r="Y16" s="62"/>
      <c r="Z16" s="62"/>
      <c r="AA16" s="62"/>
      <c r="AB16" s="62"/>
      <c r="AC16" s="62"/>
      <c r="AD16" s="62"/>
      <c r="AE16" s="62"/>
      <c r="AF16" s="62"/>
      <c r="AG16" s="62"/>
      <c r="AH16" s="62"/>
      <c r="AI16" s="61"/>
      <c r="AJ16" s="187"/>
      <c r="AK16" s="219"/>
      <c r="AL16" s="219"/>
      <c r="AM16" s="218" t="s">
        <v>174</v>
      </c>
      <c r="AN16" s="218"/>
      <c r="AO16" s="218" t="s">
        <v>44</v>
      </c>
      <c r="AP16" s="218"/>
      <c r="AQ16" s="174" t="s">
        <v>11</v>
      </c>
      <c r="AR16" s="215">
        <f t="shared" si="4"/>
        <v>0</v>
      </c>
      <c r="AS16" s="216"/>
      <c r="AT16" s="215">
        <f t="shared" si="5"/>
        <v>0</v>
      </c>
      <c r="AU16" s="216"/>
      <c r="AV16" s="215">
        <f t="shared" si="6"/>
        <v>0</v>
      </c>
      <c r="AW16" s="216"/>
      <c r="AX16" s="169">
        <f t="shared" si="7"/>
        <v>0</v>
      </c>
      <c r="AY16" s="171"/>
      <c r="AZ16" s="219"/>
      <c r="BA16" s="219"/>
      <c r="BB16" s="218" t="s">
        <v>174</v>
      </c>
      <c r="BC16" s="218"/>
      <c r="BD16" s="218" t="s">
        <v>44</v>
      </c>
      <c r="BE16" s="218"/>
      <c r="BF16" s="174" t="s">
        <v>11</v>
      </c>
      <c r="BG16" s="221">
        <v>1540000</v>
      </c>
      <c r="BH16" s="222"/>
      <c r="BI16" s="221">
        <v>770000</v>
      </c>
      <c r="BJ16" s="222"/>
      <c r="BK16" s="221">
        <v>770000</v>
      </c>
      <c r="BL16" s="222"/>
    </row>
    <row r="17" spans="1:64" s="24" customFormat="1" ht="21" customHeight="1">
      <c r="A17" s="252"/>
      <c r="B17" s="248"/>
      <c r="C17" s="253"/>
      <c r="D17" s="253"/>
      <c r="E17" s="254" t="s">
        <v>45</v>
      </c>
      <c r="F17" s="255"/>
      <c r="G17" s="66" t="s">
        <v>12</v>
      </c>
      <c r="H17" s="213"/>
      <c r="I17" s="214"/>
      <c r="J17" s="213"/>
      <c r="K17" s="214"/>
      <c r="L17" s="213"/>
      <c r="M17" s="249"/>
      <c r="N17" s="26">
        <f t="shared" si="0"/>
        <v>0</v>
      </c>
      <c r="O17" s="26">
        <f t="shared" si="1"/>
        <v>0</v>
      </c>
      <c r="P17" s="60">
        <f t="shared" si="2"/>
        <v>0</v>
      </c>
      <c r="Q17" s="61"/>
      <c r="R17" s="62">
        <f t="shared" si="3"/>
        <v>0</v>
      </c>
      <c r="S17" s="62"/>
      <c r="T17" s="62"/>
      <c r="U17" s="62"/>
      <c r="V17" s="62"/>
      <c r="W17" s="62"/>
      <c r="X17" s="62"/>
      <c r="Y17" s="62"/>
      <c r="Z17" s="62"/>
      <c r="AA17" s="62"/>
      <c r="AB17" s="62"/>
      <c r="AC17" s="62"/>
      <c r="AD17" s="62"/>
      <c r="AE17" s="62"/>
      <c r="AF17" s="62"/>
      <c r="AG17" s="62"/>
      <c r="AH17" s="62"/>
      <c r="AI17" s="61"/>
      <c r="AJ17" s="187"/>
      <c r="AK17" s="219"/>
      <c r="AL17" s="219"/>
      <c r="AM17" s="218"/>
      <c r="AN17" s="218"/>
      <c r="AO17" s="218" t="s">
        <v>45</v>
      </c>
      <c r="AP17" s="218"/>
      <c r="AQ17" s="174" t="s">
        <v>12</v>
      </c>
      <c r="AR17" s="215">
        <f t="shared" si="4"/>
        <v>0</v>
      </c>
      <c r="AS17" s="216"/>
      <c r="AT17" s="215">
        <f t="shared" si="5"/>
        <v>0</v>
      </c>
      <c r="AU17" s="216"/>
      <c r="AV17" s="215">
        <f t="shared" si="6"/>
        <v>0</v>
      </c>
      <c r="AW17" s="216"/>
      <c r="AX17" s="169">
        <f t="shared" si="7"/>
        <v>0</v>
      </c>
      <c r="AY17" s="171"/>
      <c r="AZ17" s="219"/>
      <c r="BA17" s="219"/>
      <c r="BB17" s="218"/>
      <c r="BC17" s="218"/>
      <c r="BD17" s="218" t="s">
        <v>45</v>
      </c>
      <c r="BE17" s="218"/>
      <c r="BF17" s="174" t="s">
        <v>12</v>
      </c>
      <c r="BG17" s="221">
        <v>1100000</v>
      </c>
      <c r="BH17" s="222"/>
      <c r="BI17" s="221">
        <v>550000</v>
      </c>
      <c r="BJ17" s="222"/>
      <c r="BK17" s="221">
        <v>550000</v>
      </c>
      <c r="BL17" s="222"/>
    </row>
    <row r="18" spans="1:64" s="24" customFormat="1" ht="21" customHeight="1">
      <c r="A18" s="252"/>
      <c r="B18" s="248"/>
      <c r="C18" s="253"/>
      <c r="D18" s="253"/>
      <c r="E18" s="254" t="s">
        <v>13</v>
      </c>
      <c r="F18" s="255"/>
      <c r="G18" s="66" t="s">
        <v>14</v>
      </c>
      <c r="H18" s="213"/>
      <c r="I18" s="214"/>
      <c r="J18" s="213"/>
      <c r="K18" s="214"/>
      <c r="L18" s="213"/>
      <c r="M18" s="249"/>
      <c r="N18" s="26">
        <f t="shared" si="0"/>
        <v>0</v>
      </c>
      <c r="O18" s="26">
        <f t="shared" si="1"/>
        <v>0</v>
      </c>
      <c r="P18" s="60">
        <f t="shared" si="2"/>
        <v>0</v>
      </c>
      <c r="Q18" s="61"/>
      <c r="R18" s="62">
        <f t="shared" si="3"/>
        <v>0</v>
      </c>
      <c r="S18" s="62"/>
      <c r="T18" s="62"/>
      <c r="U18" s="62"/>
      <c r="V18" s="62"/>
      <c r="W18" s="62"/>
      <c r="X18" s="62"/>
      <c r="Y18" s="62"/>
      <c r="Z18" s="62"/>
      <c r="AA18" s="62"/>
      <c r="AB18" s="62"/>
      <c r="AC18" s="62"/>
      <c r="AD18" s="62"/>
      <c r="AE18" s="62"/>
      <c r="AF18" s="62"/>
      <c r="AG18" s="62"/>
      <c r="AH18" s="62"/>
      <c r="AI18" s="61"/>
      <c r="AJ18" s="187"/>
      <c r="AK18" s="219"/>
      <c r="AL18" s="219"/>
      <c r="AM18" s="218"/>
      <c r="AN18" s="218"/>
      <c r="AO18" s="218" t="s">
        <v>13</v>
      </c>
      <c r="AP18" s="218"/>
      <c r="AQ18" s="174" t="s">
        <v>14</v>
      </c>
      <c r="AR18" s="215">
        <f t="shared" si="4"/>
        <v>0</v>
      </c>
      <c r="AS18" s="216"/>
      <c r="AT18" s="215">
        <f t="shared" si="5"/>
        <v>0</v>
      </c>
      <c r="AU18" s="216"/>
      <c r="AV18" s="215">
        <f t="shared" si="6"/>
        <v>0</v>
      </c>
      <c r="AW18" s="216"/>
      <c r="AX18" s="169">
        <f t="shared" si="7"/>
        <v>0</v>
      </c>
      <c r="AY18" s="171"/>
      <c r="AZ18" s="219"/>
      <c r="BA18" s="219"/>
      <c r="BB18" s="218"/>
      <c r="BC18" s="218"/>
      <c r="BD18" s="218" t="s">
        <v>13</v>
      </c>
      <c r="BE18" s="218"/>
      <c r="BF18" s="174" t="s">
        <v>14</v>
      </c>
      <c r="BG18" s="221">
        <v>660000</v>
      </c>
      <c r="BH18" s="222"/>
      <c r="BI18" s="221">
        <v>330000</v>
      </c>
      <c r="BJ18" s="222"/>
      <c r="BK18" s="221">
        <v>330000</v>
      </c>
      <c r="BL18" s="222"/>
    </row>
    <row r="19" spans="1:64" s="24" customFormat="1" ht="21" customHeight="1">
      <c r="A19" s="272" t="s">
        <v>71</v>
      </c>
      <c r="B19" s="273"/>
      <c r="C19" s="273"/>
      <c r="D19" s="273"/>
      <c r="E19" s="273"/>
      <c r="F19" s="273"/>
      <c r="G19" s="273"/>
      <c r="H19" s="273"/>
      <c r="I19" s="273"/>
      <c r="J19" s="273"/>
      <c r="K19" s="273"/>
      <c r="L19" s="273"/>
      <c r="M19" s="274"/>
      <c r="N19" s="28"/>
      <c r="O19" s="28"/>
      <c r="P19" s="60"/>
      <c r="Q19" s="61"/>
      <c r="R19" s="62">
        <f>SUM(R9:R18)</f>
        <v>0</v>
      </c>
      <c r="S19" s="62"/>
      <c r="T19" s="62"/>
      <c r="U19" s="62"/>
      <c r="V19" s="62"/>
      <c r="W19" s="62"/>
      <c r="X19" s="62"/>
      <c r="Y19" s="62"/>
      <c r="Z19" s="62"/>
      <c r="AA19" s="62"/>
      <c r="AB19" s="62"/>
      <c r="AC19" s="62"/>
      <c r="AD19" s="62"/>
      <c r="AE19" s="62"/>
      <c r="AF19" s="62"/>
      <c r="AG19" s="62"/>
      <c r="AH19" s="62"/>
      <c r="AI19" s="61"/>
      <c r="AJ19" s="187"/>
      <c r="AK19" s="220" t="s">
        <v>71</v>
      </c>
      <c r="AL19" s="220"/>
      <c r="AM19" s="220"/>
      <c r="AN19" s="220"/>
      <c r="AO19" s="220"/>
      <c r="AP19" s="220"/>
      <c r="AQ19" s="220"/>
      <c r="AR19" s="220"/>
      <c r="AS19" s="220"/>
      <c r="AT19" s="220"/>
      <c r="AU19" s="220"/>
      <c r="AV19" s="220"/>
      <c r="AW19" s="220"/>
      <c r="AX19" s="172"/>
      <c r="AY19" s="172"/>
      <c r="AZ19" s="220" t="s">
        <v>71</v>
      </c>
      <c r="BA19" s="220"/>
      <c r="BB19" s="220"/>
      <c r="BC19" s="220"/>
      <c r="BD19" s="220"/>
      <c r="BE19" s="220"/>
      <c r="BF19" s="220"/>
      <c r="BG19" s="220"/>
      <c r="BH19" s="220"/>
      <c r="BI19" s="220"/>
      <c r="BJ19" s="220"/>
      <c r="BK19" s="220"/>
      <c r="BL19" s="220"/>
    </row>
    <row r="20" spans="1:64" ht="21" customHeight="1" thickBot="1">
      <c r="A20" s="275" t="s">
        <v>72</v>
      </c>
      <c r="B20" s="276"/>
      <c r="C20" s="276"/>
      <c r="D20" s="276"/>
      <c r="E20" s="276"/>
      <c r="F20" s="276"/>
      <c r="G20" s="276"/>
      <c r="H20" s="276"/>
      <c r="I20" s="276"/>
      <c r="J20" s="276"/>
      <c r="K20" s="276"/>
      <c r="L20" s="276"/>
      <c r="M20" s="277"/>
      <c r="N20" s="28"/>
      <c r="O20" s="28"/>
      <c r="P20" s="60"/>
      <c r="Q20" s="61"/>
      <c r="R20" s="62"/>
      <c r="S20" s="62"/>
      <c r="T20" s="62"/>
      <c r="U20" s="62"/>
      <c r="V20" s="62"/>
      <c r="W20" s="62"/>
      <c r="X20" s="62"/>
      <c r="Y20" s="62"/>
      <c r="Z20" s="62"/>
      <c r="AA20" s="62"/>
      <c r="AB20" s="62"/>
      <c r="AC20" s="62"/>
      <c r="AD20" s="62"/>
      <c r="AE20" s="62"/>
      <c r="AF20" s="62"/>
      <c r="AG20" s="62"/>
      <c r="AH20" s="62"/>
      <c r="AI20" s="52"/>
      <c r="AJ20" s="182"/>
      <c r="AK20" s="220" t="s">
        <v>72</v>
      </c>
      <c r="AL20" s="220"/>
      <c r="AM20" s="220"/>
      <c r="AN20" s="220"/>
      <c r="AO20" s="220"/>
      <c r="AP20" s="220"/>
      <c r="AQ20" s="220"/>
      <c r="AR20" s="220"/>
      <c r="AS20" s="220"/>
      <c r="AT20" s="220"/>
      <c r="AU20" s="220"/>
      <c r="AV20" s="220"/>
      <c r="AW20" s="220"/>
      <c r="AX20" s="172"/>
      <c r="AY20" s="172"/>
      <c r="AZ20" s="220" t="s">
        <v>72</v>
      </c>
      <c r="BA20" s="220"/>
      <c r="BB20" s="220"/>
      <c r="BC20" s="220"/>
      <c r="BD20" s="220"/>
      <c r="BE20" s="220"/>
      <c r="BF20" s="220"/>
      <c r="BG20" s="220"/>
      <c r="BH20" s="220"/>
      <c r="BI20" s="220"/>
      <c r="BJ20" s="220"/>
      <c r="BK20" s="220"/>
      <c r="BL20" s="220"/>
    </row>
    <row r="21" spans="1:64" ht="21" customHeight="1">
      <c r="A21" s="69"/>
      <c r="B21" s="69"/>
      <c r="C21" s="69"/>
      <c r="D21" s="69"/>
      <c r="E21" s="69"/>
      <c r="F21" s="69"/>
      <c r="G21" s="69"/>
      <c r="H21" s="69"/>
      <c r="I21" s="69"/>
      <c r="J21" s="145">
        <v>0.1</v>
      </c>
      <c r="K21" s="146">
        <f>R19/10</f>
        <v>0</v>
      </c>
      <c r="L21" s="145">
        <v>0.9</v>
      </c>
      <c r="M21" s="146">
        <f>R19*0.9</f>
        <v>0</v>
      </c>
      <c r="N21" s="28"/>
      <c r="O21" s="28"/>
      <c r="P21" s="60"/>
      <c r="Q21" s="61"/>
      <c r="R21" s="62"/>
      <c r="S21" s="62"/>
      <c r="T21" s="62"/>
      <c r="U21" s="62"/>
      <c r="V21" s="62"/>
      <c r="W21" s="62"/>
      <c r="X21" s="62"/>
      <c r="Y21" s="62"/>
      <c r="Z21" s="62"/>
      <c r="AA21" s="62"/>
      <c r="AB21" s="62"/>
      <c r="AC21" s="62"/>
      <c r="AD21" s="62"/>
      <c r="AE21" s="62"/>
      <c r="AF21" s="62"/>
      <c r="AG21" s="62"/>
      <c r="AH21" s="62"/>
      <c r="AI21" s="52"/>
      <c r="AJ21" s="182"/>
      <c r="AK21" s="172"/>
      <c r="AL21" s="172"/>
      <c r="AM21" s="172"/>
      <c r="AN21" s="172"/>
      <c r="AO21" s="172"/>
      <c r="AP21" s="172"/>
      <c r="AQ21" s="172"/>
      <c r="AR21" s="172"/>
      <c r="AS21" s="172"/>
      <c r="AT21" s="172"/>
      <c r="AU21" s="172"/>
      <c r="AV21" s="172"/>
      <c r="AW21" s="172"/>
      <c r="AX21" s="172"/>
      <c r="AY21" s="172"/>
      <c r="AZ21" s="172"/>
      <c r="BA21" s="172"/>
      <c r="BB21" s="172"/>
      <c r="BC21" s="172"/>
      <c r="BD21" s="172"/>
      <c r="BE21" s="172"/>
      <c r="BF21" s="172"/>
      <c r="BG21" s="172"/>
      <c r="BH21" s="172"/>
      <c r="BI21" s="172"/>
      <c r="BJ21" s="172"/>
      <c r="BK21" s="172"/>
      <c r="BL21" s="172"/>
    </row>
    <row r="22" spans="1:64" s="21" customFormat="1" ht="21" customHeight="1" thickBot="1">
      <c r="A22" s="69"/>
      <c r="B22" s="54" t="s">
        <v>73</v>
      </c>
      <c r="C22" s="69"/>
      <c r="D22" s="69"/>
      <c r="E22" s="69"/>
      <c r="F22" s="69"/>
      <c r="G22" s="69"/>
      <c r="H22" s="69"/>
      <c r="I22" s="69"/>
      <c r="J22" s="69"/>
      <c r="K22" s="69"/>
      <c r="L22" s="69"/>
      <c r="M22" s="69"/>
      <c r="N22" s="28"/>
      <c r="O22" s="28"/>
      <c r="P22" s="60"/>
      <c r="Q22" s="61"/>
      <c r="R22" s="62"/>
      <c r="S22" s="62"/>
      <c r="T22" s="62"/>
      <c r="U22" s="62"/>
      <c r="V22" s="62"/>
      <c r="W22" s="62"/>
      <c r="X22" s="62"/>
      <c r="Y22" s="62"/>
      <c r="Z22" s="62"/>
      <c r="AA22" s="62"/>
      <c r="AB22" s="62"/>
      <c r="AC22" s="62"/>
      <c r="AD22" s="62"/>
      <c r="AE22" s="62"/>
      <c r="AF22" s="62"/>
      <c r="AG22" s="62"/>
      <c r="AH22" s="62"/>
      <c r="AI22" s="70"/>
      <c r="AJ22" s="188"/>
      <c r="AK22" s="172"/>
      <c r="AL22" s="185" t="s">
        <v>73</v>
      </c>
      <c r="AM22" s="172"/>
      <c r="AN22" s="172"/>
      <c r="AO22" s="172"/>
      <c r="AP22" s="172"/>
      <c r="AQ22" s="172"/>
      <c r="AR22" s="172"/>
      <c r="AS22" s="172"/>
      <c r="AT22" s="172"/>
      <c r="AU22" s="172"/>
      <c r="AV22" s="172"/>
      <c r="AW22" s="172"/>
      <c r="AX22" s="172"/>
      <c r="AY22" s="172"/>
      <c r="AZ22" s="172"/>
      <c r="BA22" s="185" t="s">
        <v>73</v>
      </c>
      <c r="BB22" s="172"/>
      <c r="BC22" s="172"/>
      <c r="BD22" s="172"/>
      <c r="BE22" s="172"/>
      <c r="BF22" s="172"/>
      <c r="BG22" s="172"/>
      <c r="BH22" s="172"/>
      <c r="BI22" s="172"/>
      <c r="BJ22" s="172"/>
      <c r="BK22" s="172"/>
      <c r="BL22" s="172"/>
    </row>
    <row r="23" spans="1:64" s="21" customFormat="1" ht="21" customHeight="1">
      <c r="A23" s="232" t="s">
        <v>0</v>
      </c>
      <c r="B23" s="233"/>
      <c r="C23" s="233"/>
      <c r="D23" s="233"/>
      <c r="E23" s="233"/>
      <c r="F23" s="234"/>
      <c r="G23" s="238" t="s">
        <v>1</v>
      </c>
      <c r="H23" s="241" t="s">
        <v>57</v>
      </c>
      <c r="I23" s="242"/>
      <c r="J23" s="242"/>
      <c r="K23" s="242"/>
      <c r="L23" s="242"/>
      <c r="M23" s="243"/>
      <c r="N23" s="23"/>
      <c r="O23" s="23"/>
      <c r="P23" s="60"/>
      <c r="Q23" s="61"/>
      <c r="R23" s="62"/>
      <c r="S23" s="62"/>
      <c r="T23" s="62"/>
      <c r="U23" s="62"/>
      <c r="V23" s="62"/>
      <c r="W23" s="62"/>
      <c r="X23" s="62"/>
      <c r="Y23" s="62"/>
      <c r="Z23" s="62"/>
      <c r="AA23" s="62"/>
      <c r="AB23" s="62"/>
      <c r="AC23" s="62"/>
      <c r="AD23" s="62"/>
      <c r="AE23" s="62"/>
      <c r="AF23" s="62"/>
      <c r="AG23" s="62"/>
      <c r="AH23" s="62"/>
      <c r="AI23" s="70"/>
      <c r="AJ23" s="188"/>
      <c r="AK23" s="210" t="s">
        <v>0</v>
      </c>
      <c r="AL23" s="210"/>
      <c r="AM23" s="210"/>
      <c r="AN23" s="210"/>
      <c r="AO23" s="210"/>
      <c r="AP23" s="210"/>
      <c r="AQ23" s="210" t="s">
        <v>1</v>
      </c>
      <c r="AR23" s="210" t="s">
        <v>57</v>
      </c>
      <c r="AS23" s="210"/>
      <c r="AT23" s="210"/>
      <c r="AU23" s="210"/>
      <c r="AV23" s="210"/>
      <c r="AW23" s="210"/>
      <c r="AX23" s="167"/>
      <c r="AY23" s="167"/>
      <c r="AZ23" s="210" t="s">
        <v>0</v>
      </c>
      <c r="BA23" s="210"/>
      <c r="BB23" s="210"/>
      <c r="BC23" s="210"/>
      <c r="BD23" s="210"/>
      <c r="BE23" s="210"/>
      <c r="BF23" s="210" t="s">
        <v>1</v>
      </c>
      <c r="BG23" s="210" t="s">
        <v>57</v>
      </c>
      <c r="BH23" s="210"/>
      <c r="BI23" s="210"/>
      <c r="BJ23" s="210"/>
      <c r="BK23" s="210"/>
      <c r="BL23" s="210"/>
    </row>
    <row r="24" spans="1:64" s="21" customFormat="1" ht="21" customHeight="1">
      <c r="A24" s="235"/>
      <c r="B24" s="236"/>
      <c r="C24" s="236"/>
      <c r="D24" s="236"/>
      <c r="E24" s="236"/>
      <c r="F24" s="237"/>
      <c r="G24" s="239"/>
      <c r="H24" s="211" t="s">
        <v>2</v>
      </c>
      <c r="I24" s="212"/>
      <c r="J24" s="211" t="s">
        <v>3</v>
      </c>
      <c r="K24" s="212"/>
      <c r="L24" s="244" t="s">
        <v>4</v>
      </c>
      <c r="M24" s="245"/>
      <c r="N24" s="25"/>
      <c r="O24" s="25"/>
      <c r="P24" s="60"/>
      <c r="Q24" s="61"/>
      <c r="R24" s="62"/>
      <c r="S24" s="62"/>
      <c r="T24" s="62"/>
      <c r="U24" s="62"/>
      <c r="V24" s="62"/>
      <c r="W24" s="62"/>
      <c r="X24" s="62"/>
      <c r="Y24" s="62"/>
      <c r="Z24" s="62"/>
      <c r="AA24" s="62"/>
      <c r="AB24" s="62"/>
      <c r="AC24" s="62"/>
      <c r="AD24" s="62"/>
      <c r="AE24" s="62"/>
      <c r="AF24" s="62"/>
      <c r="AG24" s="62"/>
      <c r="AH24" s="62"/>
      <c r="AI24" s="71"/>
      <c r="AJ24" s="188"/>
      <c r="AK24" s="210"/>
      <c r="AL24" s="210"/>
      <c r="AM24" s="210"/>
      <c r="AN24" s="210"/>
      <c r="AO24" s="210"/>
      <c r="AP24" s="210"/>
      <c r="AQ24" s="210"/>
      <c r="AR24" s="207" t="s">
        <v>2</v>
      </c>
      <c r="AS24" s="207"/>
      <c r="AT24" s="207" t="s">
        <v>3</v>
      </c>
      <c r="AU24" s="207"/>
      <c r="AV24" s="207" t="s">
        <v>4</v>
      </c>
      <c r="AW24" s="207"/>
      <c r="AX24" s="168"/>
      <c r="AY24" s="168"/>
      <c r="AZ24" s="210"/>
      <c r="BA24" s="210"/>
      <c r="BB24" s="210"/>
      <c r="BC24" s="210"/>
      <c r="BD24" s="210"/>
      <c r="BE24" s="210"/>
      <c r="BF24" s="210"/>
      <c r="BG24" s="207" t="s">
        <v>2</v>
      </c>
      <c r="BH24" s="207"/>
      <c r="BI24" s="207" t="s">
        <v>3</v>
      </c>
      <c r="BJ24" s="207"/>
      <c r="BK24" s="207" t="s">
        <v>4</v>
      </c>
      <c r="BL24" s="207"/>
    </row>
    <row r="25" spans="1:64" s="21" customFormat="1" ht="21" customHeight="1" thickBot="1">
      <c r="A25" s="235"/>
      <c r="B25" s="236"/>
      <c r="C25" s="236"/>
      <c r="D25" s="236"/>
      <c r="E25" s="236"/>
      <c r="F25" s="237"/>
      <c r="G25" s="240"/>
      <c r="H25" s="208" t="s">
        <v>5</v>
      </c>
      <c r="I25" s="209"/>
      <c r="J25" s="208" t="s">
        <v>6</v>
      </c>
      <c r="K25" s="209"/>
      <c r="L25" s="246" t="s">
        <v>7</v>
      </c>
      <c r="M25" s="247"/>
      <c r="N25" s="23"/>
      <c r="O25" s="23"/>
      <c r="P25" s="60"/>
      <c r="Q25" s="61"/>
      <c r="R25" s="62"/>
      <c r="S25" s="62"/>
      <c r="T25" s="62"/>
      <c r="U25" s="62"/>
      <c r="V25" s="62"/>
      <c r="W25" s="62"/>
      <c r="X25" s="62"/>
      <c r="Y25" s="62"/>
      <c r="Z25" s="62"/>
      <c r="AA25" s="62"/>
      <c r="AB25" s="62"/>
      <c r="AC25" s="62"/>
      <c r="AD25" s="62"/>
      <c r="AE25" s="62"/>
      <c r="AF25" s="62"/>
      <c r="AG25" s="62"/>
      <c r="AH25" s="62"/>
      <c r="AI25" s="72"/>
      <c r="AJ25" s="188"/>
      <c r="AK25" s="210"/>
      <c r="AL25" s="210"/>
      <c r="AM25" s="210"/>
      <c r="AN25" s="210"/>
      <c r="AO25" s="210"/>
      <c r="AP25" s="210"/>
      <c r="AQ25" s="210"/>
      <c r="AR25" s="210" t="s">
        <v>5</v>
      </c>
      <c r="AS25" s="210"/>
      <c r="AT25" s="210" t="s">
        <v>6</v>
      </c>
      <c r="AU25" s="210"/>
      <c r="AV25" s="210" t="s">
        <v>7</v>
      </c>
      <c r="AW25" s="210"/>
      <c r="AX25" s="167"/>
      <c r="AY25" s="167"/>
      <c r="AZ25" s="210"/>
      <c r="BA25" s="210"/>
      <c r="BB25" s="210"/>
      <c r="BC25" s="210"/>
      <c r="BD25" s="210"/>
      <c r="BE25" s="210"/>
      <c r="BF25" s="210"/>
      <c r="BG25" s="210" t="s">
        <v>5</v>
      </c>
      <c r="BH25" s="210"/>
      <c r="BI25" s="210" t="s">
        <v>6</v>
      </c>
      <c r="BJ25" s="210"/>
      <c r="BK25" s="210" t="s">
        <v>7</v>
      </c>
      <c r="BL25" s="210"/>
    </row>
    <row r="26" spans="1:64" s="21" customFormat="1" ht="21" customHeight="1">
      <c r="A26" s="268" t="s">
        <v>74</v>
      </c>
      <c r="B26" s="269"/>
      <c r="C26" s="269"/>
      <c r="D26" s="269"/>
      <c r="E26" s="269"/>
      <c r="F26" s="269"/>
      <c r="G26" s="73" t="s">
        <v>75</v>
      </c>
      <c r="H26" s="270"/>
      <c r="I26" s="270"/>
      <c r="J26" s="270"/>
      <c r="K26" s="270"/>
      <c r="L26" s="270"/>
      <c r="M26" s="271"/>
      <c r="N26" s="26">
        <f t="shared" ref="N26" si="8">J26/2</f>
        <v>0</v>
      </c>
      <c r="O26" s="26">
        <f t="shared" ref="O26" si="9">L26/2</f>
        <v>0</v>
      </c>
      <c r="P26" s="60">
        <f t="shared" ref="P26" si="10">H26+N26+O26</f>
        <v>0</v>
      </c>
      <c r="Q26" s="61"/>
      <c r="R26" s="62">
        <f t="shared" ref="R26" si="11">AX26</f>
        <v>0</v>
      </c>
      <c r="S26" s="62"/>
      <c r="T26" s="62"/>
      <c r="U26" s="62"/>
      <c r="V26" s="62"/>
      <c r="W26" s="62"/>
      <c r="X26" s="62"/>
      <c r="Y26" s="62"/>
      <c r="Z26" s="62"/>
      <c r="AA26" s="62"/>
      <c r="AB26" s="62"/>
      <c r="AC26" s="62"/>
      <c r="AD26" s="62"/>
      <c r="AE26" s="62"/>
      <c r="AF26" s="62"/>
      <c r="AG26" s="62"/>
      <c r="AH26" s="62"/>
      <c r="AI26" s="72"/>
      <c r="AJ26" s="188"/>
      <c r="AK26" s="219" t="s">
        <v>74</v>
      </c>
      <c r="AL26" s="219"/>
      <c r="AM26" s="219"/>
      <c r="AN26" s="219"/>
      <c r="AO26" s="219"/>
      <c r="AP26" s="219"/>
      <c r="AQ26" s="174" t="s">
        <v>75</v>
      </c>
      <c r="AR26" s="215">
        <f t="shared" ref="AR26" si="12">BG26*H26</f>
        <v>0</v>
      </c>
      <c r="AS26" s="216"/>
      <c r="AT26" s="215">
        <f t="shared" ref="AT26" si="13">BI26*J26</f>
        <v>0</v>
      </c>
      <c r="AU26" s="216"/>
      <c r="AV26" s="215">
        <f t="shared" ref="AV26" si="14">BK26*L26</f>
        <v>0</v>
      </c>
      <c r="AW26" s="216"/>
      <c r="AX26" s="169">
        <f>SUM(AR26:AW26)</f>
        <v>0</v>
      </c>
      <c r="AY26" s="171"/>
      <c r="AZ26" s="219" t="s">
        <v>74</v>
      </c>
      <c r="BA26" s="219"/>
      <c r="BB26" s="219"/>
      <c r="BC26" s="219"/>
      <c r="BD26" s="219"/>
      <c r="BE26" s="219"/>
      <c r="BF26" s="174" t="s">
        <v>75</v>
      </c>
      <c r="BG26" s="222">
        <v>30</v>
      </c>
      <c r="BH26" s="222"/>
      <c r="BI26" s="222">
        <v>15</v>
      </c>
      <c r="BJ26" s="222"/>
      <c r="BK26" s="222">
        <v>15</v>
      </c>
      <c r="BL26" s="222"/>
    </row>
    <row r="27" spans="1:64" s="21" customFormat="1" ht="21" customHeight="1">
      <c r="A27" s="74" t="s">
        <v>76</v>
      </c>
      <c r="B27" s="75"/>
      <c r="C27" s="265" t="s">
        <v>77</v>
      </c>
      <c r="D27" s="266"/>
      <c r="E27" s="266"/>
      <c r="F27" s="267"/>
      <c r="G27" s="76" t="s">
        <v>75</v>
      </c>
      <c r="H27" s="278"/>
      <c r="I27" s="278"/>
      <c r="J27" s="278"/>
      <c r="K27" s="278"/>
      <c r="L27" s="278"/>
      <c r="M27" s="279"/>
      <c r="N27" s="26">
        <f t="shared" ref="N27" si="15">J27/2</f>
        <v>0</v>
      </c>
      <c r="O27" s="26">
        <f t="shared" ref="O27" si="16">L27/2</f>
        <v>0</v>
      </c>
      <c r="P27" s="60">
        <f t="shared" ref="P27" si="17">H27+N27+O27</f>
        <v>0</v>
      </c>
      <c r="Q27" s="61"/>
      <c r="R27" s="62">
        <f t="shared" ref="R27" si="18">AX27</f>
        <v>0</v>
      </c>
      <c r="S27" s="62"/>
      <c r="T27" s="62"/>
      <c r="U27" s="62"/>
      <c r="V27" s="62"/>
      <c r="W27" s="62"/>
      <c r="X27" s="62"/>
      <c r="Y27" s="62"/>
      <c r="Z27" s="62"/>
      <c r="AA27" s="62"/>
      <c r="AB27" s="62"/>
      <c r="AC27" s="62"/>
      <c r="AD27" s="62"/>
      <c r="AE27" s="62"/>
      <c r="AF27" s="62"/>
      <c r="AG27" s="62"/>
      <c r="AH27" s="62"/>
      <c r="AI27" s="72"/>
      <c r="AJ27" s="188"/>
      <c r="AK27" s="189" t="s">
        <v>76</v>
      </c>
      <c r="AL27" s="189"/>
      <c r="AM27" s="219" t="s">
        <v>77</v>
      </c>
      <c r="AN27" s="219"/>
      <c r="AO27" s="219"/>
      <c r="AP27" s="219"/>
      <c r="AQ27" s="174" t="s">
        <v>75</v>
      </c>
      <c r="AR27" s="215">
        <f t="shared" ref="AR27" si="19">BG27*H27</f>
        <v>0</v>
      </c>
      <c r="AS27" s="216"/>
      <c r="AT27" s="215">
        <f t="shared" ref="AT27" si="20">BI27*J27</f>
        <v>0</v>
      </c>
      <c r="AU27" s="216"/>
      <c r="AV27" s="215">
        <f t="shared" ref="AV27" si="21">BK27*L27</f>
        <v>0</v>
      </c>
      <c r="AW27" s="216"/>
      <c r="AX27" s="169">
        <f>SUM(AR27:AW27)</f>
        <v>0</v>
      </c>
      <c r="AY27" s="171"/>
      <c r="AZ27" s="189" t="s">
        <v>76</v>
      </c>
      <c r="BA27" s="189"/>
      <c r="BB27" s="219" t="s">
        <v>77</v>
      </c>
      <c r="BC27" s="219"/>
      <c r="BD27" s="219"/>
      <c r="BE27" s="219"/>
      <c r="BF27" s="174" t="s">
        <v>75</v>
      </c>
      <c r="BG27" s="222">
        <v>60</v>
      </c>
      <c r="BH27" s="222"/>
      <c r="BI27" s="222">
        <v>30</v>
      </c>
      <c r="BJ27" s="222"/>
      <c r="BK27" s="222">
        <v>30</v>
      </c>
      <c r="BL27" s="222"/>
    </row>
    <row r="28" spans="1:64" s="21" customFormat="1" ht="21" customHeight="1">
      <c r="A28" s="77" t="s">
        <v>78</v>
      </c>
      <c r="B28" s="78"/>
      <c r="C28" s="79"/>
      <c r="D28" s="79"/>
      <c r="E28" s="79"/>
      <c r="F28" s="79"/>
      <c r="G28" s="80"/>
      <c r="H28" s="81"/>
      <c r="I28" s="81"/>
      <c r="J28" s="81"/>
      <c r="K28" s="81"/>
      <c r="L28" s="81"/>
      <c r="M28" s="82"/>
      <c r="N28" s="27"/>
      <c r="O28" s="27"/>
      <c r="P28" s="60"/>
      <c r="Q28" s="61"/>
      <c r="R28" s="62">
        <f>SUM(R26:R27)</f>
        <v>0</v>
      </c>
      <c r="S28" s="62"/>
      <c r="T28" s="62"/>
      <c r="U28" s="62"/>
      <c r="V28" s="62"/>
      <c r="W28" s="62"/>
      <c r="X28" s="62"/>
      <c r="Y28" s="62"/>
      <c r="Z28" s="62"/>
      <c r="AA28" s="62"/>
      <c r="AB28" s="62"/>
      <c r="AC28" s="62"/>
      <c r="AD28" s="62"/>
      <c r="AE28" s="62"/>
      <c r="AF28" s="62"/>
      <c r="AG28" s="62"/>
      <c r="AH28" s="62"/>
      <c r="AI28" s="72"/>
      <c r="AJ28" s="188"/>
      <c r="AK28" s="189" t="s">
        <v>78</v>
      </c>
      <c r="AL28" s="189"/>
      <c r="AM28" s="173"/>
      <c r="AN28" s="173"/>
      <c r="AO28" s="173"/>
      <c r="AP28" s="173"/>
      <c r="AQ28" s="174"/>
      <c r="AR28" s="171"/>
      <c r="AS28" s="171"/>
      <c r="AT28" s="171"/>
      <c r="AU28" s="171"/>
      <c r="AV28" s="171"/>
      <c r="AW28" s="171"/>
      <c r="AX28" s="171"/>
      <c r="AY28" s="171"/>
      <c r="AZ28" s="189" t="s">
        <v>78</v>
      </c>
      <c r="BA28" s="189"/>
      <c r="BB28" s="173"/>
      <c r="BC28" s="173"/>
      <c r="BD28" s="173"/>
      <c r="BE28" s="173"/>
      <c r="BF28" s="174"/>
      <c r="BG28" s="171"/>
      <c r="BH28" s="171"/>
      <c r="BI28" s="171"/>
      <c r="BJ28" s="171"/>
      <c r="BK28" s="171"/>
      <c r="BL28" s="171"/>
    </row>
    <row r="29" spans="1:64" s="21" customFormat="1" ht="21" customHeight="1" thickBot="1">
      <c r="A29" s="280" t="s">
        <v>79</v>
      </c>
      <c r="B29" s="281"/>
      <c r="C29" s="281"/>
      <c r="D29" s="281"/>
      <c r="E29" s="281"/>
      <c r="F29" s="281"/>
      <c r="G29" s="281"/>
      <c r="H29" s="281"/>
      <c r="I29" s="281"/>
      <c r="J29" s="281"/>
      <c r="K29" s="281"/>
      <c r="L29" s="281"/>
      <c r="M29" s="282"/>
      <c r="N29" s="28"/>
      <c r="O29" s="28"/>
      <c r="P29" s="60"/>
      <c r="Q29" s="61"/>
      <c r="R29" s="62"/>
      <c r="S29" s="62"/>
      <c r="T29" s="62"/>
      <c r="U29" s="62"/>
      <c r="V29" s="62"/>
      <c r="W29" s="62"/>
      <c r="X29" s="62"/>
      <c r="Y29" s="62"/>
      <c r="Z29" s="62"/>
      <c r="AA29" s="62"/>
      <c r="AB29" s="62"/>
      <c r="AC29" s="62"/>
      <c r="AD29" s="62"/>
      <c r="AE29" s="62"/>
      <c r="AF29" s="62"/>
      <c r="AG29" s="62"/>
      <c r="AH29" s="62"/>
      <c r="AI29" s="72"/>
      <c r="AJ29" s="188"/>
      <c r="AK29" s="220" t="s">
        <v>79</v>
      </c>
      <c r="AL29" s="220"/>
      <c r="AM29" s="220"/>
      <c r="AN29" s="220"/>
      <c r="AO29" s="220"/>
      <c r="AP29" s="220"/>
      <c r="AQ29" s="220"/>
      <c r="AR29" s="220"/>
      <c r="AS29" s="220"/>
      <c r="AT29" s="220"/>
      <c r="AU29" s="220"/>
      <c r="AV29" s="220"/>
      <c r="AW29" s="220"/>
      <c r="AX29" s="172"/>
      <c r="AY29" s="172"/>
      <c r="AZ29" s="220" t="s">
        <v>79</v>
      </c>
      <c r="BA29" s="220"/>
      <c r="BB29" s="220"/>
      <c r="BC29" s="220"/>
      <c r="BD29" s="220"/>
      <c r="BE29" s="220"/>
      <c r="BF29" s="220"/>
      <c r="BG29" s="220"/>
      <c r="BH29" s="220"/>
      <c r="BI29" s="220"/>
      <c r="BJ29" s="220"/>
      <c r="BK29" s="220"/>
      <c r="BL29" s="220"/>
    </row>
    <row r="30" spans="1:64" s="21" customFormat="1" ht="21" customHeight="1">
      <c r="A30" s="61"/>
      <c r="B30" s="61"/>
      <c r="C30" s="61"/>
      <c r="D30" s="61"/>
      <c r="E30" s="61"/>
      <c r="F30" s="61"/>
      <c r="G30" s="72"/>
      <c r="H30" s="68"/>
      <c r="I30" s="68"/>
      <c r="J30" s="145"/>
      <c r="K30" s="146"/>
      <c r="L30" s="145"/>
      <c r="M30" s="146"/>
      <c r="N30" s="27"/>
      <c r="O30" s="27"/>
      <c r="P30" s="60"/>
      <c r="Q30" s="61"/>
      <c r="R30" s="62"/>
      <c r="S30" s="62"/>
      <c r="T30" s="62"/>
      <c r="U30" s="62"/>
      <c r="V30" s="62"/>
      <c r="W30" s="62"/>
      <c r="X30" s="62"/>
      <c r="Y30" s="62"/>
      <c r="Z30" s="62"/>
      <c r="AA30" s="62"/>
      <c r="AB30" s="62"/>
      <c r="AC30" s="62"/>
      <c r="AD30" s="62"/>
      <c r="AE30" s="62"/>
      <c r="AF30" s="62"/>
      <c r="AG30" s="62"/>
      <c r="AH30" s="62"/>
      <c r="AI30" s="72"/>
      <c r="AJ30" s="188"/>
      <c r="AK30" s="173"/>
      <c r="AL30" s="173"/>
      <c r="AM30" s="173"/>
      <c r="AN30" s="173"/>
      <c r="AO30" s="173"/>
      <c r="AP30" s="173"/>
      <c r="AQ30" s="174"/>
      <c r="AR30" s="171"/>
      <c r="AS30" s="171"/>
      <c r="AT30" s="171"/>
      <c r="AU30" s="171"/>
      <c r="AV30" s="171"/>
      <c r="AW30" s="171"/>
      <c r="AX30" s="171"/>
      <c r="AY30" s="171"/>
      <c r="AZ30" s="173"/>
      <c r="BA30" s="173"/>
      <c r="BB30" s="173"/>
      <c r="BC30" s="173"/>
      <c r="BD30" s="173"/>
      <c r="BE30" s="173"/>
      <c r="BF30" s="174"/>
      <c r="BG30" s="171"/>
      <c r="BH30" s="171"/>
      <c r="BI30" s="171"/>
      <c r="BJ30" s="171"/>
      <c r="BK30" s="171"/>
      <c r="BL30" s="171"/>
    </row>
    <row r="31" spans="1:64" s="21" customFormat="1" ht="21" customHeight="1">
      <c r="A31" s="69"/>
      <c r="B31" s="69"/>
      <c r="C31" s="69"/>
      <c r="D31" s="69"/>
      <c r="E31" s="69"/>
      <c r="F31" s="69"/>
      <c r="G31" s="69"/>
      <c r="H31" s="69"/>
      <c r="I31" s="69"/>
      <c r="J31" s="69"/>
      <c r="K31" s="69"/>
      <c r="L31" s="69"/>
      <c r="M31" s="69"/>
      <c r="N31" s="28"/>
      <c r="O31" s="28"/>
      <c r="P31" s="60"/>
      <c r="Q31" s="61"/>
      <c r="R31" s="62"/>
      <c r="S31" s="62"/>
      <c r="T31" s="62"/>
      <c r="U31" s="62"/>
      <c r="V31" s="62"/>
      <c r="W31" s="62"/>
      <c r="X31" s="62"/>
      <c r="Y31" s="62"/>
      <c r="Z31" s="62"/>
      <c r="AA31" s="62"/>
      <c r="AB31" s="62"/>
      <c r="AC31" s="62"/>
      <c r="AD31" s="62"/>
      <c r="AE31" s="62"/>
      <c r="AF31" s="62"/>
      <c r="AG31" s="62"/>
      <c r="AH31" s="62"/>
      <c r="AI31" s="72"/>
      <c r="AJ31" s="188"/>
      <c r="AK31" s="172"/>
      <c r="AL31" s="172"/>
      <c r="AM31" s="172"/>
      <c r="AN31" s="172"/>
      <c r="AO31" s="172"/>
      <c r="AP31" s="172"/>
      <c r="AQ31" s="172"/>
      <c r="AR31" s="172"/>
      <c r="AS31" s="172"/>
      <c r="AT31" s="172"/>
      <c r="AU31" s="172"/>
      <c r="AV31" s="172"/>
      <c r="AW31" s="172"/>
      <c r="AX31" s="172"/>
      <c r="AY31" s="172"/>
      <c r="AZ31" s="172"/>
      <c r="BA31" s="172"/>
      <c r="BB31" s="172"/>
      <c r="BC31" s="172"/>
      <c r="BD31" s="172"/>
      <c r="BE31" s="172"/>
      <c r="BF31" s="172"/>
      <c r="BG31" s="172"/>
      <c r="BH31" s="172"/>
      <c r="BI31" s="172"/>
      <c r="BJ31" s="172"/>
      <c r="BK31" s="172"/>
      <c r="BL31" s="172"/>
    </row>
    <row r="32" spans="1:64" s="21" customFormat="1" ht="21" customHeight="1" thickBot="1">
      <c r="A32" s="69"/>
      <c r="B32" s="54" t="s">
        <v>80</v>
      </c>
      <c r="C32" s="69"/>
      <c r="D32" s="69"/>
      <c r="E32" s="69"/>
      <c r="F32" s="69"/>
      <c r="G32" s="69"/>
      <c r="H32" s="69"/>
      <c r="I32" s="69"/>
      <c r="J32" s="69"/>
      <c r="K32" s="69"/>
      <c r="L32" s="69"/>
      <c r="M32" s="69"/>
      <c r="N32" s="28"/>
      <c r="O32" s="28"/>
      <c r="P32" s="60"/>
      <c r="Q32" s="61"/>
      <c r="R32" s="62"/>
      <c r="S32" s="62"/>
      <c r="T32" s="62"/>
      <c r="U32" s="62"/>
      <c r="V32" s="62"/>
      <c r="W32" s="62"/>
      <c r="X32" s="62"/>
      <c r="Y32" s="62"/>
      <c r="Z32" s="62"/>
      <c r="AA32" s="62"/>
      <c r="AB32" s="62"/>
      <c r="AC32" s="62"/>
      <c r="AD32" s="62"/>
      <c r="AE32" s="62"/>
      <c r="AF32" s="62"/>
      <c r="AG32" s="62"/>
      <c r="AH32" s="62"/>
      <c r="AI32" s="72"/>
      <c r="AJ32" s="188"/>
      <c r="AK32" s="172"/>
      <c r="AL32" s="185" t="s">
        <v>80</v>
      </c>
      <c r="AM32" s="172"/>
      <c r="AN32" s="172"/>
      <c r="AO32" s="172"/>
      <c r="AP32" s="172"/>
      <c r="AQ32" s="172"/>
      <c r="AR32" s="172"/>
      <c r="AS32" s="172"/>
      <c r="AT32" s="172"/>
      <c r="AU32" s="172"/>
      <c r="AV32" s="172"/>
      <c r="AW32" s="172"/>
      <c r="AX32" s="172"/>
      <c r="AY32" s="172"/>
      <c r="AZ32" s="172"/>
      <c r="BA32" s="185" t="s">
        <v>80</v>
      </c>
      <c r="BB32" s="172"/>
      <c r="BC32" s="172"/>
      <c r="BD32" s="172"/>
      <c r="BE32" s="172"/>
      <c r="BF32" s="172"/>
      <c r="BG32" s="172"/>
      <c r="BH32" s="172"/>
      <c r="BI32" s="172"/>
      <c r="BJ32" s="172"/>
      <c r="BK32" s="172"/>
      <c r="BL32" s="172"/>
    </row>
    <row r="33" spans="1:64" s="21" customFormat="1" ht="21" customHeight="1">
      <c r="A33" s="283" t="s">
        <v>0</v>
      </c>
      <c r="B33" s="284"/>
      <c r="C33" s="284"/>
      <c r="D33" s="284"/>
      <c r="E33" s="284"/>
      <c r="F33" s="285"/>
      <c r="G33" s="289" t="s">
        <v>1</v>
      </c>
      <c r="H33" s="241" t="s">
        <v>57</v>
      </c>
      <c r="I33" s="242"/>
      <c r="J33" s="242"/>
      <c r="K33" s="242"/>
      <c r="L33" s="242"/>
      <c r="M33" s="243"/>
      <c r="N33" s="23"/>
      <c r="O33" s="23"/>
      <c r="P33" s="60"/>
      <c r="Q33" s="61"/>
      <c r="R33" s="62"/>
      <c r="S33" s="62"/>
      <c r="T33" s="62"/>
      <c r="U33" s="62"/>
      <c r="V33" s="62"/>
      <c r="W33" s="62"/>
      <c r="X33" s="62"/>
      <c r="Y33" s="62"/>
      <c r="Z33" s="62"/>
      <c r="AA33" s="62"/>
      <c r="AB33" s="62"/>
      <c r="AC33" s="62"/>
      <c r="AD33" s="62"/>
      <c r="AE33" s="62"/>
      <c r="AF33" s="62"/>
      <c r="AG33" s="62"/>
      <c r="AH33" s="62"/>
      <c r="AI33" s="72"/>
      <c r="AJ33" s="188"/>
      <c r="AK33" s="210" t="s">
        <v>0</v>
      </c>
      <c r="AL33" s="210"/>
      <c r="AM33" s="210"/>
      <c r="AN33" s="210"/>
      <c r="AO33" s="210"/>
      <c r="AP33" s="210"/>
      <c r="AQ33" s="210" t="s">
        <v>1</v>
      </c>
      <c r="AR33" s="210" t="s">
        <v>57</v>
      </c>
      <c r="AS33" s="210"/>
      <c r="AT33" s="210"/>
      <c r="AU33" s="210"/>
      <c r="AV33" s="210"/>
      <c r="AW33" s="210"/>
      <c r="AX33" s="167"/>
      <c r="AY33" s="167"/>
      <c r="AZ33" s="210" t="s">
        <v>0</v>
      </c>
      <c r="BA33" s="210"/>
      <c r="BB33" s="210"/>
      <c r="BC33" s="210"/>
      <c r="BD33" s="210"/>
      <c r="BE33" s="210"/>
      <c r="BF33" s="210" t="s">
        <v>1</v>
      </c>
      <c r="BG33" s="210" t="s">
        <v>57</v>
      </c>
      <c r="BH33" s="210"/>
      <c r="BI33" s="210"/>
      <c r="BJ33" s="210"/>
      <c r="BK33" s="210"/>
      <c r="BL33" s="210"/>
    </row>
    <row r="34" spans="1:64" s="21" customFormat="1" ht="21" customHeight="1">
      <c r="A34" s="286"/>
      <c r="B34" s="287"/>
      <c r="C34" s="287"/>
      <c r="D34" s="287"/>
      <c r="E34" s="287"/>
      <c r="F34" s="288"/>
      <c r="G34" s="290"/>
      <c r="H34" s="211" t="s">
        <v>2</v>
      </c>
      <c r="I34" s="212"/>
      <c r="J34" s="211" t="s">
        <v>3</v>
      </c>
      <c r="K34" s="212"/>
      <c r="L34" s="244" t="s">
        <v>4</v>
      </c>
      <c r="M34" s="245"/>
      <c r="N34" s="25"/>
      <c r="O34" s="25"/>
      <c r="P34" s="60"/>
      <c r="Q34" s="61"/>
      <c r="R34" s="62"/>
      <c r="S34" s="62"/>
      <c r="T34" s="62"/>
      <c r="U34" s="62"/>
      <c r="V34" s="62"/>
      <c r="W34" s="62"/>
      <c r="X34" s="62"/>
      <c r="Y34" s="62"/>
      <c r="Z34" s="62"/>
      <c r="AA34" s="62"/>
      <c r="AB34" s="62"/>
      <c r="AC34" s="62"/>
      <c r="AD34" s="62"/>
      <c r="AE34" s="62"/>
      <c r="AF34" s="62"/>
      <c r="AG34" s="62"/>
      <c r="AH34" s="62"/>
      <c r="AI34" s="72"/>
      <c r="AJ34" s="188"/>
      <c r="AK34" s="210"/>
      <c r="AL34" s="210"/>
      <c r="AM34" s="210"/>
      <c r="AN34" s="210"/>
      <c r="AO34" s="210"/>
      <c r="AP34" s="210"/>
      <c r="AQ34" s="210"/>
      <c r="AR34" s="207" t="s">
        <v>2</v>
      </c>
      <c r="AS34" s="207"/>
      <c r="AT34" s="207" t="s">
        <v>3</v>
      </c>
      <c r="AU34" s="207"/>
      <c r="AV34" s="207" t="s">
        <v>4</v>
      </c>
      <c r="AW34" s="207"/>
      <c r="AX34" s="168"/>
      <c r="AY34" s="168"/>
      <c r="AZ34" s="210"/>
      <c r="BA34" s="210"/>
      <c r="BB34" s="210"/>
      <c r="BC34" s="210"/>
      <c r="BD34" s="210"/>
      <c r="BE34" s="210"/>
      <c r="BF34" s="210"/>
      <c r="BG34" s="207" t="s">
        <v>2</v>
      </c>
      <c r="BH34" s="207"/>
      <c r="BI34" s="207" t="s">
        <v>3</v>
      </c>
      <c r="BJ34" s="207"/>
      <c r="BK34" s="207" t="s">
        <v>4</v>
      </c>
      <c r="BL34" s="207"/>
    </row>
    <row r="35" spans="1:64" s="21" customFormat="1" ht="21" customHeight="1" thickBot="1">
      <c r="A35" s="286"/>
      <c r="B35" s="287"/>
      <c r="C35" s="287"/>
      <c r="D35" s="287"/>
      <c r="E35" s="287"/>
      <c r="F35" s="288"/>
      <c r="G35" s="291"/>
      <c r="H35" s="208" t="s">
        <v>5</v>
      </c>
      <c r="I35" s="209"/>
      <c r="J35" s="208" t="s">
        <v>6</v>
      </c>
      <c r="K35" s="209"/>
      <c r="L35" s="246" t="s">
        <v>7</v>
      </c>
      <c r="M35" s="247"/>
      <c r="N35" s="23"/>
      <c r="O35" s="23"/>
      <c r="P35" s="60"/>
      <c r="Q35" s="61"/>
      <c r="R35" s="62"/>
      <c r="S35" s="62"/>
      <c r="T35" s="62"/>
      <c r="U35" s="62"/>
      <c r="V35" s="62"/>
      <c r="W35" s="62"/>
      <c r="X35" s="62"/>
      <c r="Y35" s="62"/>
      <c r="Z35" s="62"/>
      <c r="AA35" s="62"/>
      <c r="AB35" s="62"/>
      <c r="AC35" s="62"/>
      <c r="AD35" s="62"/>
      <c r="AE35" s="62"/>
      <c r="AF35" s="62"/>
      <c r="AG35" s="62"/>
      <c r="AH35" s="62"/>
      <c r="AI35" s="72"/>
      <c r="AJ35" s="188"/>
      <c r="AK35" s="210"/>
      <c r="AL35" s="210"/>
      <c r="AM35" s="210"/>
      <c r="AN35" s="210"/>
      <c r="AO35" s="210"/>
      <c r="AP35" s="210"/>
      <c r="AQ35" s="210"/>
      <c r="AR35" s="210" t="s">
        <v>5</v>
      </c>
      <c r="AS35" s="210"/>
      <c r="AT35" s="210" t="s">
        <v>6</v>
      </c>
      <c r="AU35" s="210"/>
      <c r="AV35" s="210" t="s">
        <v>7</v>
      </c>
      <c r="AW35" s="210"/>
      <c r="AX35" s="167"/>
      <c r="AY35" s="167"/>
      <c r="AZ35" s="210"/>
      <c r="BA35" s="210"/>
      <c r="BB35" s="210"/>
      <c r="BC35" s="210"/>
      <c r="BD35" s="210"/>
      <c r="BE35" s="210"/>
      <c r="BF35" s="210"/>
      <c r="BG35" s="210" t="s">
        <v>5</v>
      </c>
      <c r="BH35" s="210"/>
      <c r="BI35" s="210" t="s">
        <v>6</v>
      </c>
      <c r="BJ35" s="210"/>
      <c r="BK35" s="210" t="s">
        <v>7</v>
      </c>
      <c r="BL35" s="210"/>
    </row>
    <row r="36" spans="1:64" s="21" customFormat="1" ht="21" customHeight="1">
      <c r="A36" s="310" t="s">
        <v>81</v>
      </c>
      <c r="B36" s="311"/>
      <c r="C36" s="269" t="s">
        <v>82</v>
      </c>
      <c r="D36" s="269"/>
      <c r="E36" s="269"/>
      <c r="F36" s="269"/>
      <c r="G36" s="73" t="s">
        <v>83</v>
      </c>
      <c r="H36" s="294"/>
      <c r="I36" s="294"/>
      <c r="J36" s="294"/>
      <c r="K36" s="294"/>
      <c r="L36" s="294"/>
      <c r="M36" s="295"/>
      <c r="N36" s="26">
        <f t="shared" ref="N36" si="22">J36/2</f>
        <v>0</v>
      </c>
      <c r="O36" s="26">
        <f t="shared" ref="O36" si="23">L36/2</f>
        <v>0</v>
      </c>
      <c r="P36" s="60">
        <f t="shared" ref="P36" si="24">H36+N36+O36</f>
        <v>0</v>
      </c>
      <c r="Q36" s="61"/>
      <c r="R36" s="62">
        <f t="shared" ref="R36" si="25">AX36</f>
        <v>0</v>
      </c>
      <c r="S36" s="62"/>
      <c r="T36" s="62"/>
      <c r="U36" s="62"/>
      <c r="V36" s="62"/>
      <c r="W36" s="62"/>
      <c r="X36" s="62"/>
      <c r="Y36" s="62"/>
      <c r="Z36" s="62"/>
      <c r="AA36" s="62"/>
      <c r="AB36" s="62"/>
      <c r="AC36" s="62"/>
      <c r="AD36" s="62"/>
      <c r="AE36" s="62"/>
      <c r="AF36" s="62"/>
      <c r="AG36" s="62"/>
      <c r="AH36" s="62"/>
      <c r="AI36" s="83"/>
      <c r="AJ36" s="188"/>
      <c r="AK36" s="219" t="s">
        <v>81</v>
      </c>
      <c r="AL36" s="219"/>
      <c r="AM36" s="219" t="s">
        <v>82</v>
      </c>
      <c r="AN36" s="219"/>
      <c r="AO36" s="219"/>
      <c r="AP36" s="219"/>
      <c r="AQ36" s="174" t="s">
        <v>83</v>
      </c>
      <c r="AR36" s="215">
        <f>BG36*H36</f>
        <v>0</v>
      </c>
      <c r="AS36" s="216"/>
      <c r="AT36" s="215">
        <f t="shared" ref="AT36" si="26">BI36*J36</f>
        <v>0</v>
      </c>
      <c r="AU36" s="216"/>
      <c r="AV36" s="215">
        <f t="shared" ref="AV36" si="27">BK36*L36</f>
        <v>0</v>
      </c>
      <c r="AW36" s="216"/>
      <c r="AX36" s="169">
        <f>SUM(AR36:AW36)</f>
        <v>0</v>
      </c>
      <c r="AY36" s="170"/>
      <c r="AZ36" s="219" t="s">
        <v>81</v>
      </c>
      <c r="BA36" s="219"/>
      <c r="BB36" s="219" t="s">
        <v>82</v>
      </c>
      <c r="BC36" s="219"/>
      <c r="BD36" s="219"/>
      <c r="BE36" s="219"/>
      <c r="BF36" s="174" t="s">
        <v>83</v>
      </c>
      <c r="BG36" s="217">
        <v>24000</v>
      </c>
      <c r="BH36" s="217"/>
      <c r="BI36" s="217">
        <v>12000</v>
      </c>
      <c r="BJ36" s="217"/>
      <c r="BK36" s="217">
        <v>12000</v>
      </c>
      <c r="BL36" s="217"/>
    </row>
    <row r="37" spans="1:64" s="21" customFormat="1" ht="21" customHeight="1">
      <c r="A37" s="258"/>
      <c r="B37" s="259"/>
      <c r="C37" s="248" t="s">
        <v>84</v>
      </c>
      <c r="D37" s="248"/>
      <c r="E37" s="248"/>
      <c r="F37" s="248"/>
      <c r="G37" s="66" t="s">
        <v>85</v>
      </c>
      <c r="H37" s="292"/>
      <c r="I37" s="292"/>
      <c r="J37" s="292"/>
      <c r="K37" s="292"/>
      <c r="L37" s="292"/>
      <c r="M37" s="293"/>
      <c r="N37" s="26">
        <f t="shared" ref="N37:N41" si="28">J37/2</f>
        <v>0</v>
      </c>
      <c r="O37" s="26">
        <f t="shared" ref="O37:O41" si="29">L37/2</f>
        <v>0</v>
      </c>
      <c r="P37" s="60">
        <f t="shared" ref="P37:P41" si="30">H37+N37+O37</f>
        <v>0</v>
      </c>
      <c r="Q37" s="61"/>
      <c r="R37" s="62">
        <f t="shared" ref="R37:R41" si="31">AX37</f>
        <v>0</v>
      </c>
      <c r="S37" s="62"/>
      <c r="T37" s="62"/>
      <c r="U37" s="62"/>
      <c r="V37" s="62"/>
      <c r="W37" s="62"/>
      <c r="X37" s="62"/>
      <c r="Y37" s="62"/>
      <c r="Z37" s="62"/>
      <c r="AA37" s="62"/>
      <c r="AB37" s="62"/>
      <c r="AC37" s="62"/>
      <c r="AD37" s="62"/>
      <c r="AE37" s="62"/>
      <c r="AF37" s="62"/>
      <c r="AG37" s="62"/>
      <c r="AH37" s="62"/>
      <c r="AI37" s="83"/>
      <c r="AJ37" s="188"/>
      <c r="AK37" s="219"/>
      <c r="AL37" s="219"/>
      <c r="AM37" s="219" t="s">
        <v>84</v>
      </c>
      <c r="AN37" s="219"/>
      <c r="AO37" s="219"/>
      <c r="AP37" s="219"/>
      <c r="AQ37" s="174" t="s">
        <v>85</v>
      </c>
      <c r="AR37" s="215">
        <f t="shared" ref="AR37:AR41" si="32">BG37*H37</f>
        <v>0</v>
      </c>
      <c r="AS37" s="216"/>
      <c r="AT37" s="215">
        <f t="shared" ref="AT37:AT41" si="33">BI37*J37</f>
        <v>0</v>
      </c>
      <c r="AU37" s="216"/>
      <c r="AV37" s="215">
        <f t="shared" ref="AV37:AV41" si="34">BK37*L37</f>
        <v>0</v>
      </c>
      <c r="AW37" s="216"/>
      <c r="AX37" s="169">
        <f t="shared" ref="AX37:AX41" si="35">SUM(AR37:AW37)</f>
        <v>0</v>
      </c>
      <c r="AY37" s="170"/>
      <c r="AZ37" s="219"/>
      <c r="BA37" s="219"/>
      <c r="BB37" s="219" t="s">
        <v>84</v>
      </c>
      <c r="BC37" s="219"/>
      <c r="BD37" s="219"/>
      <c r="BE37" s="219"/>
      <c r="BF37" s="174" t="s">
        <v>85</v>
      </c>
      <c r="BG37" s="217">
        <v>15000</v>
      </c>
      <c r="BH37" s="217"/>
      <c r="BI37" s="217">
        <v>7500</v>
      </c>
      <c r="BJ37" s="217"/>
      <c r="BK37" s="217">
        <v>7500</v>
      </c>
      <c r="BL37" s="217"/>
    </row>
    <row r="38" spans="1:64" s="21" customFormat="1" ht="21" customHeight="1">
      <c r="A38" s="258"/>
      <c r="B38" s="259"/>
      <c r="C38" s="248" t="s">
        <v>86</v>
      </c>
      <c r="D38" s="248"/>
      <c r="E38" s="248"/>
      <c r="F38" s="248"/>
      <c r="G38" s="66" t="s">
        <v>87</v>
      </c>
      <c r="H38" s="292"/>
      <c r="I38" s="292"/>
      <c r="J38" s="292"/>
      <c r="K38" s="292"/>
      <c r="L38" s="292"/>
      <c r="M38" s="293"/>
      <c r="N38" s="26">
        <f t="shared" si="28"/>
        <v>0</v>
      </c>
      <c r="O38" s="26">
        <f t="shared" si="29"/>
        <v>0</v>
      </c>
      <c r="P38" s="60">
        <f t="shared" si="30"/>
        <v>0</v>
      </c>
      <c r="Q38" s="61"/>
      <c r="R38" s="62">
        <f t="shared" si="31"/>
        <v>0</v>
      </c>
      <c r="S38" s="62"/>
      <c r="T38" s="62"/>
      <c r="U38" s="62"/>
      <c r="V38" s="62"/>
      <c r="W38" s="62"/>
      <c r="X38" s="62"/>
      <c r="Y38" s="62"/>
      <c r="Z38" s="62"/>
      <c r="AA38" s="62"/>
      <c r="AB38" s="62"/>
      <c r="AC38" s="62"/>
      <c r="AD38" s="62"/>
      <c r="AE38" s="62"/>
      <c r="AF38" s="62"/>
      <c r="AG38" s="62"/>
      <c r="AH38" s="62"/>
      <c r="AI38" s="83"/>
      <c r="AJ38" s="188"/>
      <c r="AK38" s="219"/>
      <c r="AL38" s="219"/>
      <c r="AM38" s="219" t="s">
        <v>86</v>
      </c>
      <c r="AN38" s="219"/>
      <c r="AO38" s="219"/>
      <c r="AP38" s="219"/>
      <c r="AQ38" s="174" t="s">
        <v>87</v>
      </c>
      <c r="AR38" s="215">
        <f t="shared" si="32"/>
        <v>0</v>
      </c>
      <c r="AS38" s="216"/>
      <c r="AT38" s="215">
        <f t="shared" si="33"/>
        <v>0</v>
      </c>
      <c r="AU38" s="216"/>
      <c r="AV38" s="215">
        <f t="shared" si="34"/>
        <v>0</v>
      </c>
      <c r="AW38" s="216"/>
      <c r="AX38" s="169">
        <f t="shared" si="35"/>
        <v>0</v>
      </c>
      <c r="AY38" s="170"/>
      <c r="AZ38" s="219"/>
      <c r="BA38" s="219"/>
      <c r="BB38" s="219" t="s">
        <v>86</v>
      </c>
      <c r="BC38" s="219"/>
      <c r="BD38" s="219"/>
      <c r="BE38" s="219"/>
      <c r="BF38" s="174" t="s">
        <v>87</v>
      </c>
      <c r="BG38" s="217">
        <v>14000</v>
      </c>
      <c r="BH38" s="217"/>
      <c r="BI38" s="217">
        <v>7000</v>
      </c>
      <c r="BJ38" s="217"/>
      <c r="BK38" s="217">
        <v>7000</v>
      </c>
      <c r="BL38" s="217"/>
    </row>
    <row r="39" spans="1:64" s="21" customFormat="1" ht="21" customHeight="1">
      <c r="A39" s="258"/>
      <c r="B39" s="259"/>
      <c r="C39" s="307" t="s">
        <v>88</v>
      </c>
      <c r="D39" s="309" t="s">
        <v>62</v>
      </c>
      <c r="E39" s="84" t="s">
        <v>89</v>
      </c>
      <c r="F39" s="84" t="s">
        <v>90</v>
      </c>
      <c r="G39" s="66" t="s">
        <v>91</v>
      </c>
      <c r="H39" s="292"/>
      <c r="I39" s="292"/>
      <c r="J39" s="292"/>
      <c r="K39" s="292"/>
      <c r="L39" s="292"/>
      <c r="M39" s="293"/>
      <c r="N39" s="26">
        <f t="shared" si="28"/>
        <v>0</v>
      </c>
      <c r="O39" s="26">
        <f t="shared" si="29"/>
        <v>0</v>
      </c>
      <c r="P39" s="60">
        <f t="shared" si="30"/>
        <v>0</v>
      </c>
      <c r="Q39" s="61"/>
      <c r="R39" s="62">
        <f t="shared" si="31"/>
        <v>0</v>
      </c>
      <c r="S39" s="62"/>
      <c r="T39" s="62"/>
      <c r="U39" s="62"/>
      <c r="V39" s="62"/>
      <c r="W39" s="62"/>
      <c r="X39" s="62"/>
      <c r="Y39" s="62"/>
      <c r="Z39" s="62"/>
      <c r="AA39" s="62"/>
      <c r="AB39" s="62"/>
      <c r="AC39" s="62"/>
      <c r="AD39" s="62"/>
      <c r="AE39" s="62"/>
      <c r="AF39" s="62"/>
      <c r="AG39" s="62"/>
      <c r="AH39" s="62"/>
      <c r="AI39" s="83"/>
      <c r="AJ39" s="188"/>
      <c r="AK39" s="219"/>
      <c r="AL39" s="219"/>
      <c r="AM39" s="219" t="s">
        <v>88</v>
      </c>
      <c r="AN39" s="219" t="s">
        <v>62</v>
      </c>
      <c r="AO39" s="173" t="s">
        <v>89</v>
      </c>
      <c r="AP39" s="173" t="s">
        <v>90</v>
      </c>
      <c r="AQ39" s="174" t="s">
        <v>91</v>
      </c>
      <c r="AR39" s="215">
        <f t="shared" si="32"/>
        <v>0</v>
      </c>
      <c r="AS39" s="216"/>
      <c r="AT39" s="215">
        <f t="shared" si="33"/>
        <v>0</v>
      </c>
      <c r="AU39" s="216"/>
      <c r="AV39" s="215">
        <f t="shared" si="34"/>
        <v>0</v>
      </c>
      <c r="AW39" s="216"/>
      <c r="AX39" s="169">
        <f t="shared" si="35"/>
        <v>0</v>
      </c>
      <c r="AY39" s="170"/>
      <c r="AZ39" s="219"/>
      <c r="BA39" s="219"/>
      <c r="BB39" s="219" t="s">
        <v>88</v>
      </c>
      <c r="BC39" s="219" t="s">
        <v>62</v>
      </c>
      <c r="BD39" s="173" t="s">
        <v>89</v>
      </c>
      <c r="BE39" s="173" t="s">
        <v>90</v>
      </c>
      <c r="BF39" s="174" t="s">
        <v>91</v>
      </c>
      <c r="BG39" s="217">
        <v>45900</v>
      </c>
      <c r="BH39" s="217"/>
      <c r="BI39" s="217">
        <v>22950</v>
      </c>
      <c r="BJ39" s="217"/>
      <c r="BK39" s="217">
        <v>22950</v>
      </c>
      <c r="BL39" s="217"/>
    </row>
    <row r="40" spans="1:64" s="21" customFormat="1" ht="21" customHeight="1">
      <c r="A40" s="258"/>
      <c r="B40" s="259"/>
      <c r="C40" s="307"/>
      <c r="D40" s="307"/>
      <c r="E40" s="84" t="s">
        <v>92</v>
      </c>
      <c r="F40" s="84" t="s">
        <v>93</v>
      </c>
      <c r="G40" s="66" t="s">
        <v>94</v>
      </c>
      <c r="H40" s="292"/>
      <c r="I40" s="292"/>
      <c r="J40" s="292"/>
      <c r="K40" s="292"/>
      <c r="L40" s="292"/>
      <c r="M40" s="293"/>
      <c r="N40" s="26">
        <f t="shared" si="28"/>
        <v>0</v>
      </c>
      <c r="O40" s="26">
        <f t="shared" si="29"/>
        <v>0</v>
      </c>
      <c r="P40" s="60">
        <f t="shared" si="30"/>
        <v>0</v>
      </c>
      <c r="Q40" s="61"/>
      <c r="R40" s="62">
        <f t="shared" si="31"/>
        <v>0</v>
      </c>
      <c r="S40" s="62"/>
      <c r="T40" s="62"/>
      <c r="U40" s="62"/>
      <c r="V40" s="62"/>
      <c r="W40" s="62"/>
      <c r="X40" s="62"/>
      <c r="Y40" s="62"/>
      <c r="Z40" s="62"/>
      <c r="AA40" s="62"/>
      <c r="AB40" s="62"/>
      <c r="AC40" s="62"/>
      <c r="AD40" s="62"/>
      <c r="AE40" s="62"/>
      <c r="AF40" s="62"/>
      <c r="AG40" s="62"/>
      <c r="AH40" s="62"/>
      <c r="AI40" s="83"/>
      <c r="AJ40" s="188"/>
      <c r="AK40" s="219"/>
      <c r="AL40" s="219"/>
      <c r="AM40" s="219"/>
      <c r="AN40" s="219"/>
      <c r="AO40" s="173" t="s">
        <v>92</v>
      </c>
      <c r="AP40" s="173" t="s">
        <v>93</v>
      </c>
      <c r="AQ40" s="174" t="s">
        <v>94</v>
      </c>
      <c r="AR40" s="215">
        <f t="shared" si="32"/>
        <v>0</v>
      </c>
      <c r="AS40" s="216"/>
      <c r="AT40" s="215">
        <f t="shared" si="33"/>
        <v>0</v>
      </c>
      <c r="AU40" s="216"/>
      <c r="AV40" s="215">
        <f t="shared" si="34"/>
        <v>0</v>
      </c>
      <c r="AW40" s="216"/>
      <c r="AX40" s="169">
        <f t="shared" si="35"/>
        <v>0</v>
      </c>
      <c r="AY40" s="170"/>
      <c r="AZ40" s="219"/>
      <c r="BA40" s="219"/>
      <c r="BB40" s="219"/>
      <c r="BC40" s="219"/>
      <c r="BD40" s="173" t="s">
        <v>92</v>
      </c>
      <c r="BE40" s="173" t="s">
        <v>93</v>
      </c>
      <c r="BF40" s="174" t="s">
        <v>94</v>
      </c>
      <c r="BG40" s="217">
        <v>32300</v>
      </c>
      <c r="BH40" s="217"/>
      <c r="BI40" s="217">
        <v>16150</v>
      </c>
      <c r="BJ40" s="217"/>
      <c r="BK40" s="217">
        <v>16150</v>
      </c>
      <c r="BL40" s="217"/>
    </row>
    <row r="41" spans="1:64" s="21" customFormat="1" ht="21" customHeight="1">
      <c r="A41" s="260"/>
      <c r="B41" s="261"/>
      <c r="C41" s="308"/>
      <c r="D41" s="308"/>
      <c r="E41" s="85" t="s">
        <v>95</v>
      </c>
      <c r="F41" s="84" t="s">
        <v>96</v>
      </c>
      <c r="G41" s="66" t="s">
        <v>97</v>
      </c>
      <c r="H41" s="292"/>
      <c r="I41" s="292"/>
      <c r="J41" s="292"/>
      <c r="K41" s="292"/>
      <c r="L41" s="292"/>
      <c r="M41" s="293"/>
      <c r="N41" s="26">
        <f t="shared" si="28"/>
        <v>0</v>
      </c>
      <c r="O41" s="26">
        <f t="shared" si="29"/>
        <v>0</v>
      </c>
      <c r="P41" s="60">
        <f t="shared" si="30"/>
        <v>0</v>
      </c>
      <c r="Q41" s="61"/>
      <c r="R41" s="62">
        <f t="shared" si="31"/>
        <v>0</v>
      </c>
      <c r="S41" s="62"/>
      <c r="T41" s="62"/>
      <c r="U41" s="62"/>
      <c r="V41" s="62"/>
      <c r="W41" s="62"/>
      <c r="X41" s="62"/>
      <c r="Y41" s="62"/>
      <c r="Z41" s="62"/>
      <c r="AA41" s="62"/>
      <c r="AB41" s="62"/>
      <c r="AC41" s="62"/>
      <c r="AD41" s="62"/>
      <c r="AE41" s="62"/>
      <c r="AF41" s="62"/>
      <c r="AG41" s="62"/>
      <c r="AH41" s="62"/>
      <c r="AI41" s="83"/>
      <c r="AJ41" s="188"/>
      <c r="AK41" s="219"/>
      <c r="AL41" s="219"/>
      <c r="AM41" s="219"/>
      <c r="AN41" s="219"/>
      <c r="AO41" s="173" t="s">
        <v>95</v>
      </c>
      <c r="AP41" s="173" t="s">
        <v>96</v>
      </c>
      <c r="AQ41" s="174" t="s">
        <v>97</v>
      </c>
      <c r="AR41" s="215">
        <f t="shared" si="32"/>
        <v>0</v>
      </c>
      <c r="AS41" s="216"/>
      <c r="AT41" s="215">
        <f t="shared" si="33"/>
        <v>0</v>
      </c>
      <c r="AU41" s="216"/>
      <c r="AV41" s="215">
        <f t="shared" si="34"/>
        <v>0</v>
      </c>
      <c r="AW41" s="216"/>
      <c r="AX41" s="169">
        <f t="shared" si="35"/>
        <v>0</v>
      </c>
      <c r="AY41" s="170"/>
      <c r="AZ41" s="219"/>
      <c r="BA41" s="219"/>
      <c r="BB41" s="219"/>
      <c r="BC41" s="219"/>
      <c r="BD41" s="173" t="s">
        <v>95</v>
      </c>
      <c r="BE41" s="173" t="s">
        <v>96</v>
      </c>
      <c r="BF41" s="174" t="s">
        <v>97</v>
      </c>
      <c r="BG41" s="217">
        <v>11900</v>
      </c>
      <c r="BH41" s="217"/>
      <c r="BI41" s="217">
        <v>5950</v>
      </c>
      <c r="BJ41" s="217"/>
      <c r="BK41" s="217">
        <v>5950</v>
      </c>
      <c r="BL41" s="217"/>
    </row>
    <row r="42" spans="1:64" s="21" customFormat="1" ht="21" customHeight="1">
      <c r="A42" s="296" t="s">
        <v>98</v>
      </c>
      <c r="B42" s="297"/>
      <c r="C42" s="297"/>
      <c r="D42" s="297"/>
      <c r="E42" s="297"/>
      <c r="F42" s="297"/>
      <c r="G42" s="297"/>
      <c r="H42" s="297"/>
      <c r="I42" s="297"/>
      <c r="J42" s="297"/>
      <c r="K42" s="297"/>
      <c r="L42" s="297"/>
      <c r="M42" s="298"/>
      <c r="N42" s="28"/>
      <c r="O42" s="28"/>
      <c r="P42" s="60"/>
      <c r="Q42" s="61"/>
      <c r="R42" s="62">
        <f>SUM(R36:R41)</f>
        <v>0</v>
      </c>
      <c r="S42" s="62"/>
      <c r="T42" s="62"/>
      <c r="U42" s="62"/>
      <c r="V42" s="62"/>
      <c r="W42" s="62"/>
      <c r="X42" s="62"/>
      <c r="Y42" s="62"/>
      <c r="Z42" s="62"/>
      <c r="AA42" s="62"/>
      <c r="AB42" s="62"/>
      <c r="AC42" s="62"/>
      <c r="AD42" s="62"/>
      <c r="AE42" s="62"/>
      <c r="AF42" s="62"/>
      <c r="AG42" s="62"/>
      <c r="AH42" s="62"/>
      <c r="AI42" s="86"/>
      <c r="AJ42" s="188"/>
      <c r="AK42" s="220" t="s">
        <v>98</v>
      </c>
      <c r="AL42" s="220"/>
      <c r="AM42" s="220"/>
      <c r="AN42" s="220"/>
      <c r="AO42" s="220"/>
      <c r="AP42" s="220"/>
      <c r="AQ42" s="220"/>
      <c r="AR42" s="220"/>
      <c r="AS42" s="220"/>
      <c r="AT42" s="220"/>
      <c r="AU42" s="220"/>
      <c r="AV42" s="220"/>
      <c r="AW42" s="220"/>
      <c r="AX42" s="172"/>
      <c r="AY42" s="172"/>
      <c r="AZ42" s="220" t="s">
        <v>98</v>
      </c>
      <c r="BA42" s="220"/>
      <c r="BB42" s="220"/>
      <c r="BC42" s="220"/>
      <c r="BD42" s="220"/>
      <c r="BE42" s="220"/>
      <c r="BF42" s="220"/>
      <c r="BG42" s="220"/>
      <c r="BH42" s="220"/>
      <c r="BI42" s="220"/>
      <c r="BJ42" s="220"/>
      <c r="BK42" s="220"/>
      <c r="BL42" s="220"/>
    </row>
    <row r="43" spans="1:64" s="21" customFormat="1" ht="21" customHeight="1" thickBot="1">
      <c r="A43" s="280" t="s">
        <v>79</v>
      </c>
      <c r="B43" s="281"/>
      <c r="C43" s="281"/>
      <c r="D43" s="281"/>
      <c r="E43" s="281"/>
      <c r="F43" s="281"/>
      <c r="G43" s="281"/>
      <c r="H43" s="281"/>
      <c r="I43" s="281"/>
      <c r="J43" s="281"/>
      <c r="K43" s="281"/>
      <c r="L43" s="281"/>
      <c r="M43" s="282"/>
      <c r="N43" s="28"/>
      <c r="O43" s="28"/>
      <c r="P43" s="60"/>
      <c r="Q43" s="61"/>
      <c r="R43" s="62"/>
      <c r="S43" s="62"/>
      <c r="T43" s="62"/>
      <c r="U43" s="62"/>
      <c r="V43" s="62"/>
      <c r="W43" s="62"/>
      <c r="X43" s="62"/>
      <c r="Y43" s="62"/>
      <c r="Z43" s="62"/>
      <c r="AA43" s="62"/>
      <c r="AB43" s="62"/>
      <c r="AC43" s="62"/>
      <c r="AD43" s="62"/>
      <c r="AE43" s="62"/>
      <c r="AF43" s="62"/>
      <c r="AG43" s="62"/>
      <c r="AH43" s="62"/>
      <c r="AI43" s="86"/>
      <c r="AJ43" s="188"/>
      <c r="AK43" s="220" t="s">
        <v>79</v>
      </c>
      <c r="AL43" s="220"/>
      <c r="AM43" s="220"/>
      <c r="AN43" s="220"/>
      <c r="AO43" s="220"/>
      <c r="AP43" s="220"/>
      <c r="AQ43" s="220"/>
      <c r="AR43" s="220"/>
      <c r="AS43" s="220"/>
      <c r="AT43" s="220"/>
      <c r="AU43" s="220"/>
      <c r="AV43" s="220"/>
      <c r="AW43" s="220"/>
      <c r="AX43" s="172"/>
      <c r="AY43" s="172"/>
      <c r="AZ43" s="220" t="s">
        <v>79</v>
      </c>
      <c r="BA43" s="220"/>
      <c r="BB43" s="220"/>
      <c r="BC43" s="220"/>
      <c r="BD43" s="220"/>
      <c r="BE43" s="220"/>
      <c r="BF43" s="220"/>
      <c r="BG43" s="220"/>
      <c r="BH43" s="220"/>
      <c r="BI43" s="220"/>
      <c r="BJ43" s="220"/>
      <c r="BK43" s="220"/>
      <c r="BL43" s="220"/>
    </row>
    <row r="44" spans="1:64" s="21" customFormat="1" ht="21" customHeight="1">
      <c r="A44" s="69"/>
      <c r="B44" s="69"/>
      <c r="C44" s="69"/>
      <c r="D44" s="69"/>
      <c r="E44" s="69"/>
      <c r="F44" s="69"/>
      <c r="G44" s="69"/>
      <c r="H44" s="69"/>
      <c r="I44" s="69"/>
      <c r="J44" s="145"/>
      <c r="K44" s="146"/>
      <c r="L44" s="145"/>
      <c r="M44" s="146"/>
      <c r="N44" s="28"/>
      <c r="O44" s="28"/>
      <c r="P44" s="60"/>
      <c r="Q44" s="61"/>
      <c r="R44" s="62"/>
      <c r="S44" s="62"/>
      <c r="T44" s="62"/>
      <c r="U44" s="62"/>
      <c r="V44" s="62"/>
      <c r="W44" s="62"/>
      <c r="X44" s="62"/>
      <c r="Y44" s="62"/>
      <c r="Z44" s="62"/>
      <c r="AA44" s="62"/>
      <c r="AB44" s="62"/>
      <c r="AC44" s="62"/>
      <c r="AD44" s="62"/>
      <c r="AE44" s="62"/>
      <c r="AF44" s="62"/>
      <c r="AG44" s="62"/>
      <c r="AH44" s="62"/>
      <c r="AI44" s="86"/>
      <c r="AJ44" s="188"/>
      <c r="AK44" s="172"/>
      <c r="AL44" s="172"/>
      <c r="AM44" s="172"/>
      <c r="AN44" s="172"/>
      <c r="AO44" s="172"/>
      <c r="AP44" s="172"/>
      <c r="AQ44" s="172"/>
      <c r="AR44" s="172"/>
      <c r="AS44" s="172"/>
      <c r="AT44" s="172"/>
      <c r="AU44" s="172"/>
      <c r="AV44" s="172"/>
      <c r="AW44" s="172"/>
      <c r="AX44" s="172"/>
      <c r="AY44" s="172"/>
      <c r="AZ44" s="172"/>
      <c r="BA44" s="172"/>
      <c r="BB44" s="172"/>
      <c r="BC44" s="172"/>
      <c r="BD44" s="172"/>
      <c r="BE44" s="172"/>
      <c r="BF44" s="172"/>
      <c r="BG44" s="172"/>
      <c r="BH44" s="172"/>
      <c r="BI44" s="172"/>
      <c r="BJ44" s="172"/>
      <c r="BK44" s="172"/>
      <c r="BL44" s="172"/>
    </row>
    <row r="45" spans="1:64" s="21" customFormat="1" ht="21" hidden="1" customHeight="1" thickBot="1">
      <c r="A45" s="40"/>
      <c r="B45" s="50" t="s">
        <v>99</v>
      </c>
      <c r="C45" s="57"/>
      <c r="D45" s="57"/>
      <c r="E45" s="57"/>
      <c r="F45" s="57"/>
      <c r="G45" s="87"/>
      <c r="H45" s="87"/>
      <c r="I45" s="87"/>
      <c r="J45" s="87"/>
      <c r="K45" s="87"/>
      <c r="L45" s="87"/>
      <c r="M45" s="87"/>
      <c r="N45" s="33"/>
      <c r="O45" s="33"/>
      <c r="P45" s="60"/>
      <c r="Q45" s="61"/>
      <c r="R45" s="62"/>
      <c r="S45" s="62"/>
      <c r="T45" s="62"/>
      <c r="U45" s="62"/>
      <c r="V45" s="62"/>
      <c r="W45" s="62"/>
      <c r="X45" s="62"/>
      <c r="Y45" s="62"/>
      <c r="Z45" s="62"/>
      <c r="AA45" s="62"/>
      <c r="AB45" s="62"/>
      <c r="AC45" s="62"/>
      <c r="AD45" s="62"/>
      <c r="AE45" s="62"/>
      <c r="AF45" s="62"/>
      <c r="AG45" s="62"/>
      <c r="AH45" s="62"/>
      <c r="AI45" s="86"/>
      <c r="AJ45" s="188"/>
      <c r="AK45" s="183"/>
      <c r="AL45" s="190" t="s">
        <v>99</v>
      </c>
      <c r="AM45" s="191"/>
      <c r="AN45" s="191"/>
      <c r="AO45" s="191"/>
      <c r="AP45" s="191"/>
      <c r="AQ45" s="174"/>
      <c r="AR45" s="174"/>
      <c r="AS45" s="174"/>
      <c r="AT45" s="174"/>
      <c r="AU45" s="174"/>
      <c r="AV45" s="174"/>
      <c r="AW45" s="174"/>
      <c r="AX45" s="174"/>
      <c r="AY45" s="174"/>
      <c r="AZ45" s="183"/>
      <c r="BA45" s="190" t="s">
        <v>99</v>
      </c>
      <c r="BB45" s="191"/>
      <c r="BC45" s="191"/>
      <c r="BD45" s="191"/>
      <c r="BE45" s="191"/>
      <c r="BF45" s="174"/>
      <c r="BG45" s="174"/>
      <c r="BH45" s="174"/>
      <c r="BI45" s="174"/>
      <c r="BJ45" s="174"/>
      <c r="BK45" s="174"/>
      <c r="BL45" s="174"/>
    </row>
    <row r="46" spans="1:64" s="21" customFormat="1" ht="21" hidden="1" customHeight="1">
      <c r="A46" s="312" t="s">
        <v>100</v>
      </c>
      <c r="B46" s="242"/>
      <c r="C46" s="299"/>
      <c r="D46" s="241" t="s">
        <v>101</v>
      </c>
      <c r="E46" s="242"/>
      <c r="F46" s="242"/>
      <c r="G46" s="299"/>
      <c r="H46" s="300" t="s">
        <v>102</v>
      </c>
      <c r="I46" s="300"/>
      <c r="J46" s="300"/>
      <c r="K46" s="300"/>
      <c r="L46" s="300"/>
      <c r="M46" s="301"/>
      <c r="N46" s="23"/>
      <c r="O46" s="23"/>
      <c r="P46" s="60"/>
      <c r="Q46" s="61"/>
      <c r="R46" s="62"/>
      <c r="S46" s="62"/>
      <c r="T46" s="62"/>
      <c r="U46" s="62"/>
      <c r="V46" s="62"/>
      <c r="W46" s="62"/>
      <c r="X46" s="62"/>
      <c r="Y46" s="62"/>
      <c r="Z46" s="62"/>
      <c r="AA46" s="62"/>
      <c r="AB46" s="62"/>
      <c r="AC46" s="62"/>
      <c r="AD46" s="62"/>
      <c r="AE46" s="62"/>
      <c r="AF46" s="62"/>
      <c r="AG46" s="62"/>
      <c r="AH46" s="62"/>
      <c r="AI46" s="86"/>
      <c r="AJ46" s="188"/>
      <c r="AK46" s="210" t="s">
        <v>100</v>
      </c>
      <c r="AL46" s="210"/>
      <c r="AM46" s="210"/>
      <c r="AN46" s="210" t="s">
        <v>101</v>
      </c>
      <c r="AO46" s="210"/>
      <c r="AP46" s="210"/>
      <c r="AQ46" s="210"/>
      <c r="AR46" s="210" t="s">
        <v>102</v>
      </c>
      <c r="AS46" s="210"/>
      <c r="AT46" s="210"/>
      <c r="AU46" s="210"/>
      <c r="AV46" s="210"/>
      <c r="AW46" s="210"/>
      <c r="AX46" s="167"/>
      <c r="AY46" s="167"/>
      <c r="AZ46" s="210" t="s">
        <v>100</v>
      </c>
      <c r="BA46" s="210"/>
      <c r="BB46" s="210"/>
      <c r="BC46" s="210" t="s">
        <v>101</v>
      </c>
      <c r="BD46" s="210"/>
      <c r="BE46" s="210"/>
      <c r="BF46" s="210"/>
      <c r="BG46" s="210" t="s">
        <v>102</v>
      </c>
      <c r="BH46" s="210"/>
      <c r="BI46" s="210"/>
      <c r="BJ46" s="210"/>
      <c r="BK46" s="210"/>
      <c r="BL46" s="210"/>
    </row>
    <row r="47" spans="1:64" s="21" customFormat="1" ht="21" hidden="1" customHeight="1">
      <c r="A47" s="313" t="s">
        <v>103</v>
      </c>
      <c r="B47" s="314"/>
      <c r="C47" s="315"/>
      <c r="D47" s="302" t="s">
        <v>104</v>
      </c>
      <c r="E47" s="303"/>
      <c r="F47" s="303"/>
      <c r="G47" s="304"/>
      <c r="H47" s="305" t="s">
        <v>105</v>
      </c>
      <c r="I47" s="305"/>
      <c r="J47" s="305"/>
      <c r="K47" s="305"/>
      <c r="L47" s="305"/>
      <c r="M47" s="306"/>
      <c r="N47" s="34"/>
      <c r="O47" s="34"/>
      <c r="P47" s="60"/>
      <c r="Q47" s="61"/>
      <c r="R47" s="62"/>
      <c r="S47" s="62"/>
      <c r="T47" s="62"/>
      <c r="U47" s="62"/>
      <c r="V47" s="62"/>
      <c r="W47" s="62"/>
      <c r="X47" s="62"/>
      <c r="Y47" s="62"/>
      <c r="Z47" s="62"/>
      <c r="AA47" s="62"/>
      <c r="AB47" s="62"/>
      <c r="AC47" s="62"/>
      <c r="AD47" s="62"/>
      <c r="AE47" s="62"/>
      <c r="AF47" s="62"/>
      <c r="AG47" s="62"/>
      <c r="AH47" s="62"/>
      <c r="AI47" s="86"/>
      <c r="AJ47" s="188"/>
      <c r="AK47" s="225" t="s">
        <v>103</v>
      </c>
      <c r="AL47" s="225"/>
      <c r="AM47" s="225"/>
      <c r="AN47" s="215" t="s">
        <v>104</v>
      </c>
      <c r="AO47" s="216"/>
      <c r="AP47" s="216"/>
      <c r="AQ47" s="216"/>
      <c r="AR47" s="225" t="s">
        <v>105</v>
      </c>
      <c r="AS47" s="225"/>
      <c r="AT47" s="225"/>
      <c r="AU47" s="225"/>
      <c r="AV47" s="225"/>
      <c r="AW47" s="225"/>
      <c r="AX47" s="175"/>
      <c r="AY47" s="175"/>
      <c r="AZ47" s="225" t="s">
        <v>103</v>
      </c>
      <c r="BA47" s="225"/>
      <c r="BB47" s="225"/>
      <c r="BC47" s="215" t="s">
        <v>104</v>
      </c>
      <c r="BD47" s="216"/>
      <c r="BE47" s="216"/>
      <c r="BF47" s="216"/>
      <c r="BG47" s="225" t="s">
        <v>105</v>
      </c>
      <c r="BH47" s="225"/>
      <c r="BI47" s="225"/>
      <c r="BJ47" s="225"/>
      <c r="BK47" s="225"/>
      <c r="BL47" s="225"/>
    </row>
    <row r="48" spans="1:64" s="21" customFormat="1" ht="21" hidden="1" customHeight="1">
      <c r="A48" s="324" t="s">
        <v>106</v>
      </c>
      <c r="B48" s="325"/>
      <c r="C48" s="257"/>
      <c r="D48" s="330" t="s">
        <v>107</v>
      </c>
      <c r="E48" s="331"/>
      <c r="F48" s="332" t="s">
        <v>108</v>
      </c>
      <c r="G48" s="333"/>
      <c r="H48" s="334" t="s">
        <v>109</v>
      </c>
      <c r="I48" s="334"/>
      <c r="J48" s="334" t="s">
        <v>110</v>
      </c>
      <c r="K48" s="334"/>
      <c r="L48" s="335" t="s">
        <v>111</v>
      </c>
      <c r="M48" s="336"/>
      <c r="N48" s="32"/>
      <c r="O48" s="32"/>
      <c r="P48" s="60"/>
      <c r="Q48" s="61"/>
      <c r="R48" s="62"/>
      <c r="S48" s="62"/>
      <c r="T48" s="62"/>
      <c r="U48" s="62"/>
      <c r="V48" s="62"/>
      <c r="W48" s="62"/>
      <c r="X48" s="62"/>
      <c r="Y48" s="62"/>
      <c r="Z48" s="62"/>
      <c r="AA48" s="62"/>
      <c r="AB48" s="62"/>
      <c r="AC48" s="62"/>
      <c r="AD48" s="62"/>
      <c r="AE48" s="62"/>
      <c r="AF48" s="62"/>
      <c r="AG48" s="62"/>
      <c r="AH48" s="62"/>
      <c r="AI48" s="86"/>
      <c r="AJ48" s="188"/>
      <c r="AK48" s="219" t="s">
        <v>106</v>
      </c>
      <c r="AL48" s="219"/>
      <c r="AM48" s="219"/>
      <c r="AN48" s="223" t="s">
        <v>107</v>
      </c>
      <c r="AO48" s="223"/>
      <c r="AP48" s="224" t="s">
        <v>108</v>
      </c>
      <c r="AQ48" s="224"/>
      <c r="AR48" s="223" t="s">
        <v>109</v>
      </c>
      <c r="AS48" s="223"/>
      <c r="AT48" s="223" t="s">
        <v>110</v>
      </c>
      <c r="AU48" s="223"/>
      <c r="AV48" s="226" t="s">
        <v>111</v>
      </c>
      <c r="AW48" s="226"/>
      <c r="AX48" s="176"/>
      <c r="AY48" s="176"/>
      <c r="AZ48" s="219" t="s">
        <v>106</v>
      </c>
      <c r="BA48" s="219"/>
      <c r="BB48" s="219"/>
      <c r="BC48" s="223" t="s">
        <v>107</v>
      </c>
      <c r="BD48" s="223"/>
      <c r="BE48" s="224" t="s">
        <v>108</v>
      </c>
      <c r="BF48" s="224"/>
      <c r="BG48" s="223" t="s">
        <v>109</v>
      </c>
      <c r="BH48" s="223"/>
      <c r="BI48" s="223" t="s">
        <v>110</v>
      </c>
      <c r="BJ48" s="223"/>
      <c r="BK48" s="226" t="s">
        <v>111</v>
      </c>
      <c r="BL48" s="226"/>
    </row>
    <row r="49" spans="1:64" s="21" customFormat="1" ht="21" hidden="1" customHeight="1">
      <c r="A49" s="258"/>
      <c r="B49" s="326"/>
      <c r="C49" s="259"/>
      <c r="D49" s="337" t="s">
        <v>112</v>
      </c>
      <c r="E49" s="338"/>
      <c r="F49" s="89" t="s">
        <v>113</v>
      </c>
      <c r="G49" s="90" t="s">
        <v>114</v>
      </c>
      <c r="H49" s="334" t="s">
        <v>115</v>
      </c>
      <c r="I49" s="334"/>
      <c r="J49" s="334" t="s">
        <v>110</v>
      </c>
      <c r="K49" s="334"/>
      <c r="L49" s="335" t="s">
        <v>116</v>
      </c>
      <c r="M49" s="336"/>
      <c r="N49" s="32"/>
      <c r="O49" s="32"/>
      <c r="P49" s="60"/>
      <c r="Q49" s="61"/>
      <c r="R49" s="62"/>
      <c r="S49" s="62"/>
      <c r="T49" s="62"/>
      <c r="U49" s="62"/>
      <c r="V49" s="62"/>
      <c r="W49" s="62"/>
      <c r="X49" s="62"/>
      <c r="Y49" s="62"/>
      <c r="Z49" s="62"/>
      <c r="AA49" s="62"/>
      <c r="AB49" s="62"/>
      <c r="AC49" s="62"/>
      <c r="AD49" s="62"/>
      <c r="AE49" s="62"/>
      <c r="AF49" s="62"/>
      <c r="AG49" s="62"/>
      <c r="AH49" s="62"/>
      <c r="AI49" s="86"/>
      <c r="AJ49" s="188"/>
      <c r="AK49" s="219"/>
      <c r="AL49" s="219"/>
      <c r="AM49" s="219"/>
      <c r="AN49" s="223" t="s">
        <v>112</v>
      </c>
      <c r="AO49" s="223"/>
      <c r="AP49" s="192" t="s">
        <v>113</v>
      </c>
      <c r="AQ49" s="193" t="s">
        <v>114</v>
      </c>
      <c r="AR49" s="223" t="s">
        <v>115</v>
      </c>
      <c r="AS49" s="223"/>
      <c r="AT49" s="223" t="s">
        <v>110</v>
      </c>
      <c r="AU49" s="223"/>
      <c r="AV49" s="226" t="s">
        <v>116</v>
      </c>
      <c r="AW49" s="226"/>
      <c r="AX49" s="176"/>
      <c r="AY49" s="176"/>
      <c r="AZ49" s="219"/>
      <c r="BA49" s="219"/>
      <c r="BB49" s="219"/>
      <c r="BC49" s="223" t="s">
        <v>112</v>
      </c>
      <c r="BD49" s="223"/>
      <c r="BE49" s="192" t="s">
        <v>113</v>
      </c>
      <c r="BF49" s="193" t="s">
        <v>114</v>
      </c>
      <c r="BG49" s="223" t="s">
        <v>115</v>
      </c>
      <c r="BH49" s="223"/>
      <c r="BI49" s="223" t="s">
        <v>110</v>
      </c>
      <c r="BJ49" s="223"/>
      <c r="BK49" s="226" t="s">
        <v>116</v>
      </c>
      <c r="BL49" s="226"/>
    </row>
    <row r="50" spans="1:64" ht="21" hidden="1" customHeight="1" thickBot="1">
      <c r="A50" s="327"/>
      <c r="B50" s="328"/>
      <c r="C50" s="329"/>
      <c r="D50" s="339"/>
      <c r="E50" s="340"/>
      <c r="F50" s="316" t="s">
        <v>117</v>
      </c>
      <c r="G50" s="317"/>
      <c r="H50" s="318" t="s">
        <v>118</v>
      </c>
      <c r="I50" s="318"/>
      <c r="J50" s="318" t="s">
        <v>110</v>
      </c>
      <c r="K50" s="318"/>
      <c r="L50" s="319" t="s">
        <v>119</v>
      </c>
      <c r="M50" s="320"/>
      <c r="N50" s="32"/>
      <c r="O50" s="32"/>
      <c r="P50" s="91"/>
      <c r="Q50" s="91"/>
      <c r="R50" s="92"/>
      <c r="S50" s="92"/>
      <c r="T50" s="92"/>
      <c r="U50" s="92"/>
      <c r="V50" s="92"/>
      <c r="W50" s="92"/>
      <c r="X50" s="92"/>
      <c r="Y50" s="92"/>
      <c r="Z50" s="92"/>
      <c r="AA50" s="92"/>
      <c r="AB50" s="92"/>
      <c r="AC50" s="92"/>
      <c r="AD50" s="92"/>
      <c r="AE50" s="92"/>
      <c r="AF50" s="92"/>
      <c r="AG50" s="92"/>
      <c r="AH50" s="92"/>
      <c r="AI50" s="91"/>
      <c r="AJ50" s="182"/>
      <c r="AK50" s="219"/>
      <c r="AL50" s="219"/>
      <c r="AM50" s="219"/>
      <c r="AN50" s="223"/>
      <c r="AO50" s="223"/>
      <c r="AP50" s="223" t="s">
        <v>117</v>
      </c>
      <c r="AQ50" s="223"/>
      <c r="AR50" s="223" t="s">
        <v>118</v>
      </c>
      <c r="AS50" s="223"/>
      <c r="AT50" s="223" t="s">
        <v>110</v>
      </c>
      <c r="AU50" s="223"/>
      <c r="AV50" s="226" t="s">
        <v>119</v>
      </c>
      <c r="AW50" s="226"/>
      <c r="AX50" s="176"/>
      <c r="AY50" s="176"/>
      <c r="AZ50" s="219"/>
      <c r="BA50" s="219"/>
      <c r="BB50" s="219"/>
      <c r="BC50" s="223"/>
      <c r="BD50" s="223"/>
      <c r="BE50" s="223" t="s">
        <v>117</v>
      </c>
      <c r="BF50" s="223"/>
      <c r="BG50" s="223" t="s">
        <v>118</v>
      </c>
      <c r="BH50" s="223"/>
      <c r="BI50" s="223" t="s">
        <v>110</v>
      </c>
      <c r="BJ50" s="223"/>
      <c r="BK50" s="226" t="s">
        <v>119</v>
      </c>
      <c r="BL50" s="226"/>
    </row>
    <row r="51" spans="1:64" ht="21" hidden="1" customHeight="1">
      <c r="A51" s="69"/>
      <c r="B51" s="69"/>
      <c r="C51" s="69"/>
      <c r="D51" s="69"/>
      <c r="E51" s="69"/>
      <c r="F51" s="69"/>
      <c r="G51" s="69"/>
      <c r="H51" s="69"/>
      <c r="I51" s="69"/>
      <c r="J51" s="69"/>
      <c r="K51" s="69"/>
      <c r="L51" s="69"/>
      <c r="M51" s="69"/>
      <c r="N51" s="28"/>
      <c r="O51" s="28"/>
      <c r="P51" s="41"/>
      <c r="Q51" s="41"/>
      <c r="R51" s="49"/>
      <c r="S51" s="49"/>
      <c r="T51" s="49"/>
      <c r="U51" s="49"/>
      <c r="V51" s="49"/>
      <c r="W51" s="49"/>
      <c r="X51" s="49"/>
      <c r="Y51" s="49"/>
      <c r="Z51" s="49"/>
      <c r="AA51" s="49"/>
      <c r="AB51" s="49"/>
      <c r="AC51" s="49"/>
      <c r="AD51" s="49"/>
      <c r="AE51" s="49"/>
      <c r="AF51" s="49"/>
      <c r="AG51" s="49"/>
      <c r="AH51" s="49"/>
      <c r="AI51" s="41"/>
      <c r="AJ51" s="182"/>
      <c r="AK51" s="172"/>
      <c r="AL51" s="172"/>
      <c r="AM51" s="172"/>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row>
    <row r="52" spans="1:64" ht="21" hidden="1" customHeight="1">
      <c r="A52" s="69"/>
      <c r="B52" s="69"/>
      <c r="C52" s="69"/>
      <c r="D52" s="69"/>
      <c r="E52" s="69"/>
      <c r="F52" s="69"/>
      <c r="G52" s="69"/>
      <c r="H52" s="69"/>
      <c r="I52" s="69"/>
      <c r="J52" s="69"/>
      <c r="K52" s="69"/>
      <c r="L52" s="69"/>
      <c r="M52" s="69"/>
      <c r="N52" s="28"/>
      <c r="O52" s="28"/>
      <c r="P52" s="41"/>
      <c r="Q52" s="41"/>
      <c r="R52" s="49"/>
      <c r="S52" s="49"/>
      <c r="T52" s="49"/>
      <c r="U52" s="49"/>
      <c r="V52" s="49"/>
      <c r="W52" s="49"/>
      <c r="X52" s="49"/>
      <c r="Y52" s="49"/>
      <c r="Z52" s="49"/>
      <c r="AA52" s="49"/>
      <c r="AB52" s="49"/>
      <c r="AC52" s="49"/>
      <c r="AD52" s="49"/>
      <c r="AE52" s="49"/>
      <c r="AF52" s="49"/>
      <c r="AG52" s="49"/>
      <c r="AH52" s="49"/>
      <c r="AI52" s="41"/>
      <c r="AJ52" s="182"/>
      <c r="AK52" s="172"/>
      <c r="AL52" s="172"/>
      <c r="AM52" s="172"/>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row>
    <row r="53" spans="1:64" ht="21" hidden="1" customHeight="1">
      <c r="A53" s="40"/>
      <c r="B53" s="51"/>
      <c r="C53" s="51"/>
      <c r="D53" s="51"/>
      <c r="E53" s="51"/>
      <c r="F53" s="51"/>
      <c r="G53" s="52"/>
      <c r="H53" s="52"/>
      <c r="I53" s="52"/>
      <c r="J53" s="52"/>
      <c r="K53" s="52"/>
      <c r="L53" s="52"/>
      <c r="M53" s="52"/>
      <c r="N53" s="22"/>
      <c r="O53" s="22"/>
      <c r="P53" s="41"/>
      <c r="Q53" s="41"/>
      <c r="R53" s="49"/>
      <c r="S53" s="49"/>
      <c r="T53" s="49"/>
      <c r="U53" s="49"/>
      <c r="V53" s="49"/>
      <c r="W53" s="49"/>
      <c r="X53" s="49"/>
      <c r="Y53" s="49"/>
      <c r="Z53" s="49"/>
      <c r="AA53" s="49"/>
      <c r="AB53" s="49"/>
      <c r="AC53" s="49"/>
      <c r="AD53" s="49"/>
      <c r="AE53" s="49"/>
      <c r="AF53" s="49"/>
      <c r="AG53" s="49"/>
      <c r="AH53" s="49"/>
      <c r="AI53" s="41"/>
      <c r="AJ53" s="182"/>
      <c r="AK53" s="183"/>
      <c r="AL53" s="186"/>
      <c r="AM53" s="186"/>
      <c r="AN53" s="186"/>
      <c r="AO53" s="186"/>
      <c r="AP53" s="186"/>
      <c r="AQ53" s="177"/>
      <c r="AR53" s="177"/>
      <c r="AS53" s="177"/>
      <c r="AT53" s="177"/>
      <c r="AU53" s="177"/>
      <c r="AV53" s="177"/>
      <c r="AW53" s="177"/>
      <c r="AX53" s="177"/>
      <c r="AY53" s="177"/>
      <c r="AZ53" s="183"/>
      <c r="BA53" s="186"/>
      <c r="BB53" s="186"/>
      <c r="BC53" s="186"/>
      <c r="BD53" s="186"/>
      <c r="BE53" s="186"/>
      <c r="BF53" s="177"/>
      <c r="BG53" s="177"/>
      <c r="BH53" s="177"/>
      <c r="BI53" s="177"/>
      <c r="BJ53" s="177"/>
      <c r="BK53" s="177"/>
      <c r="BL53" s="177"/>
    </row>
    <row r="54" spans="1:64" ht="21" hidden="1" customHeight="1">
      <c r="A54" s="40"/>
      <c r="B54" s="36"/>
      <c r="C54" s="36"/>
      <c r="D54" s="36"/>
      <c r="E54" s="36"/>
      <c r="F54" s="36"/>
      <c r="G54" s="37"/>
      <c r="H54" s="37"/>
      <c r="I54" s="37"/>
      <c r="J54" s="37"/>
      <c r="K54" s="37"/>
      <c r="L54" s="202">
        <v>44601</v>
      </c>
      <c r="M54" s="202"/>
      <c r="N54" s="16"/>
      <c r="O54" s="16"/>
      <c r="P54" s="41"/>
      <c r="Q54" s="41"/>
      <c r="R54" s="49"/>
      <c r="S54" s="49"/>
      <c r="T54" s="49"/>
      <c r="U54" s="49"/>
      <c r="V54" s="49"/>
      <c r="W54" s="49"/>
      <c r="X54" s="49"/>
      <c r="Y54" s="49"/>
      <c r="Z54" s="49"/>
      <c r="AA54" s="49"/>
      <c r="AB54" s="49"/>
      <c r="AC54" s="49"/>
      <c r="AD54" s="49"/>
      <c r="AE54" s="49"/>
      <c r="AF54" s="49"/>
      <c r="AG54" s="49"/>
      <c r="AH54" s="49"/>
      <c r="AI54" s="41"/>
      <c r="AJ54" s="182"/>
      <c r="AK54" s="183"/>
      <c r="AL54" s="164"/>
      <c r="AM54" s="164"/>
      <c r="AN54" s="164"/>
      <c r="AO54" s="164"/>
      <c r="AP54" s="164"/>
      <c r="AQ54" s="165"/>
      <c r="AR54" s="165"/>
      <c r="AS54" s="165"/>
      <c r="AT54" s="165"/>
      <c r="AU54" s="165"/>
      <c r="AV54" s="203">
        <v>44601</v>
      </c>
      <c r="AW54" s="203"/>
      <c r="AX54" s="178"/>
      <c r="AY54" s="178"/>
      <c r="AZ54" s="183"/>
      <c r="BA54" s="164"/>
      <c r="BB54" s="164"/>
      <c r="BC54" s="164"/>
      <c r="BD54" s="164"/>
      <c r="BE54" s="164"/>
      <c r="BF54" s="165"/>
      <c r="BG54" s="165"/>
      <c r="BH54" s="165"/>
      <c r="BI54" s="165"/>
      <c r="BJ54" s="165"/>
      <c r="BK54" s="203">
        <v>44601</v>
      </c>
      <c r="BL54" s="203"/>
    </row>
    <row r="55" spans="1:64" ht="21" hidden="1" customHeight="1">
      <c r="A55" s="40"/>
      <c r="B55" s="36"/>
      <c r="C55" s="36"/>
      <c r="D55" s="36"/>
      <c r="E55" s="36"/>
      <c r="F55" s="36"/>
      <c r="G55" s="37"/>
      <c r="H55" s="37"/>
      <c r="I55" s="37"/>
      <c r="J55" s="37"/>
      <c r="K55" s="37"/>
      <c r="L55" s="38"/>
      <c r="M55" s="38"/>
      <c r="N55" s="16"/>
      <c r="O55" s="16"/>
      <c r="P55" s="41"/>
      <c r="Q55" s="41"/>
      <c r="R55" s="49"/>
      <c r="S55" s="49"/>
      <c r="T55" s="49"/>
      <c r="U55" s="49"/>
      <c r="V55" s="49"/>
      <c r="W55" s="49"/>
      <c r="X55" s="49"/>
      <c r="Y55" s="49"/>
      <c r="Z55" s="49"/>
      <c r="AA55" s="49"/>
      <c r="AB55" s="49"/>
      <c r="AC55" s="49"/>
      <c r="AD55" s="49"/>
      <c r="AE55" s="49"/>
      <c r="AF55" s="49"/>
      <c r="AG55" s="49"/>
      <c r="AH55" s="49"/>
      <c r="AI55" s="41"/>
      <c r="AJ55" s="182"/>
      <c r="AK55" s="183"/>
      <c r="AL55" s="164"/>
      <c r="AM55" s="164"/>
      <c r="AN55" s="164"/>
      <c r="AO55" s="164"/>
      <c r="AP55" s="164"/>
      <c r="AQ55" s="165"/>
      <c r="AR55" s="165"/>
      <c r="AS55" s="165"/>
      <c r="AT55" s="165"/>
      <c r="AU55" s="165"/>
      <c r="AV55" s="178"/>
      <c r="AW55" s="178"/>
      <c r="AX55" s="178"/>
      <c r="AY55" s="178"/>
      <c r="AZ55" s="183"/>
      <c r="BA55" s="164"/>
      <c r="BB55" s="164"/>
      <c r="BC55" s="164"/>
      <c r="BD55" s="164"/>
      <c r="BE55" s="164"/>
      <c r="BF55" s="165"/>
      <c r="BG55" s="165"/>
      <c r="BH55" s="165"/>
      <c r="BI55" s="165"/>
      <c r="BJ55" s="165"/>
      <c r="BK55" s="178"/>
      <c r="BL55" s="178"/>
    </row>
    <row r="56" spans="1:64" ht="42" hidden="1">
      <c r="A56" s="40"/>
      <c r="B56" s="41"/>
      <c r="C56" s="41"/>
      <c r="D56" s="41"/>
      <c r="E56" s="41"/>
      <c r="F56" s="41"/>
      <c r="G56" s="41"/>
      <c r="H56" s="41"/>
      <c r="I56" s="95" t="s">
        <v>120</v>
      </c>
      <c r="J56" s="43"/>
      <c r="K56" s="44"/>
      <c r="L56" s="44"/>
      <c r="M56" s="45"/>
      <c r="N56" s="19"/>
      <c r="O56" s="19"/>
      <c r="P56" s="41"/>
      <c r="Q56" s="41"/>
      <c r="R56" s="49"/>
      <c r="S56" s="49"/>
      <c r="T56" s="49"/>
      <c r="U56" s="49"/>
      <c r="V56" s="49"/>
      <c r="W56" s="49"/>
      <c r="X56" s="49"/>
      <c r="Y56" s="49"/>
      <c r="Z56" s="49"/>
      <c r="AA56" s="49"/>
      <c r="AB56" s="49"/>
      <c r="AC56" s="49"/>
      <c r="AD56" s="49"/>
      <c r="AE56" s="49"/>
      <c r="AF56" s="49"/>
      <c r="AG56" s="49"/>
      <c r="AH56" s="49"/>
      <c r="AI56" s="41"/>
      <c r="AJ56" s="182"/>
      <c r="AK56" s="183"/>
      <c r="AL56" s="166"/>
      <c r="AM56" s="166"/>
      <c r="AN56" s="166"/>
      <c r="AO56" s="166"/>
      <c r="AP56" s="166"/>
      <c r="AQ56" s="166"/>
      <c r="AR56" s="166"/>
      <c r="AS56" s="194" t="s">
        <v>120</v>
      </c>
      <c r="AT56" s="183"/>
      <c r="AU56" s="166"/>
      <c r="AV56" s="166"/>
      <c r="AW56" s="166"/>
      <c r="AX56" s="166"/>
      <c r="AY56" s="166"/>
      <c r="AZ56" s="183"/>
      <c r="BA56" s="166"/>
      <c r="BB56" s="166"/>
      <c r="BC56" s="166"/>
      <c r="BD56" s="166"/>
      <c r="BE56" s="166"/>
      <c r="BF56" s="166"/>
      <c r="BG56" s="166"/>
      <c r="BH56" s="194" t="s">
        <v>120</v>
      </c>
      <c r="BI56" s="183"/>
      <c r="BJ56" s="166"/>
      <c r="BK56" s="166"/>
      <c r="BL56" s="166"/>
    </row>
    <row r="57" spans="1:64" ht="21" hidden="1" customHeight="1">
      <c r="A57" s="40"/>
      <c r="B57" s="41"/>
      <c r="C57" s="41"/>
      <c r="D57" s="41"/>
      <c r="E57" s="41"/>
      <c r="F57" s="41"/>
      <c r="G57" s="41"/>
      <c r="H57" s="41"/>
      <c r="I57" s="41"/>
      <c r="J57" s="41"/>
      <c r="K57" s="41"/>
      <c r="L57" s="41"/>
      <c r="M57" s="41"/>
      <c r="P57" s="41"/>
      <c r="Q57" s="41"/>
      <c r="R57" s="49"/>
      <c r="S57" s="49"/>
      <c r="T57" s="49"/>
      <c r="U57" s="49"/>
      <c r="V57" s="49"/>
      <c r="W57" s="49"/>
      <c r="X57" s="49"/>
      <c r="Y57" s="49"/>
      <c r="Z57" s="49"/>
      <c r="AA57" s="49"/>
      <c r="AB57" s="49"/>
      <c r="AC57" s="49"/>
      <c r="AD57" s="49"/>
      <c r="AE57" s="49"/>
      <c r="AF57" s="49"/>
      <c r="AG57" s="49"/>
      <c r="AH57" s="49"/>
      <c r="AI57" s="41"/>
      <c r="AJ57" s="182"/>
      <c r="AK57" s="183"/>
      <c r="AL57" s="166"/>
      <c r="AM57" s="166"/>
      <c r="AN57" s="166"/>
      <c r="AO57" s="166"/>
      <c r="AP57" s="166"/>
      <c r="AQ57" s="166"/>
      <c r="AR57" s="166"/>
      <c r="AS57" s="166"/>
      <c r="AT57" s="166"/>
      <c r="AU57" s="166"/>
      <c r="AV57" s="166"/>
      <c r="AW57" s="166"/>
      <c r="AX57" s="166"/>
      <c r="AY57" s="166"/>
      <c r="AZ57" s="183"/>
      <c r="BA57" s="166"/>
      <c r="BB57" s="166"/>
      <c r="BC57" s="166"/>
      <c r="BD57" s="166"/>
      <c r="BE57" s="166"/>
      <c r="BF57" s="166"/>
      <c r="BG57" s="166"/>
      <c r="BH57" s="166"/>
      <c r="BI57" s="166"/>
      <c r="BJ57" s="166"/>
      <c r="BK57" s="166"/>
      <c r="BL57" s="166"/>
    </row>
    <row r="58" spans="1:64" ht="21" customHeight="1" thickBot="1">
      <c r="A58" s="40"/>
      <c r="B58" s="50" t="s">
        <v>43</v>
      </c>
      <c r="C58" s="51"/>
      <c r="D58" s="51"/>
      <c r="E58" s="51"/>
      <c r="F58" s="51"/>
      <c r="G58" s="52"/>
      <c r="H58" s="93"/>
      <c r="I58" s="52"/>
      <c r="J58" s="52"/>
      <c r="K58" s="52"/>
      <c r="L58" s="52"/>
      <c r="M58" s="52"/>
      <c r="N58" s="22"/>
      <c r="O58" s="22"/>
      <c r="P58" s="41"/>
      <c r="Q58" s="41"/>
      <c r="R58" s="49"/>
      <c r="S58" s="49"/>
      <c r="T58" s="49"/>
      <c r="U58" s="49"/>
      <c r="V58" s="49"/>
      <c r="W58" s="49"/>
      <c r="X58" s="49"/>
      <c r="Y58" s="49"/>
      <c r="Z58" s="49"/>
      <c r="AA58" s="49"/>
      <c r="AB58" s="49"/>
      <c r="AC58" s="49"/>
      <c r="AD58" s="49"/>
      <c r="AE58" s="49"/>
      <c r="AF58" s="49"/>
      <c r="AG58" s="49"/>
      <c r="AH58" s="49"/>
      <c r="AI58" s="41"/>
      <c r="AJ58" s="182"/>
      <c r="AK58" s="183"/>
      <c r="AL58" s="190" t="s">
        <v>43</v>
      </c>
      <c r="AM58" s="186"/>
      <c r="AN58" s="186"/>
      <c r="AO58" s="186"/>
      <c r="AP58" s="186"/>
      <c r="AQ58" s="177"/>
      <c r="AR58" s="177"/>
      <c r="AS58" s="177"/>
      <c r="AT58" s="177"/>
      <c r="AU58" s="177"/>
      <c r="AV58" s="177"/>
      <c r="AW58" s="177"/>
      <c r="AX58" s="177"/>
      <c r="AY58" s="177"/>
      <c r="AZ58" s="183"/>
      <c r="BA58" s="190" t="s">
        <v>43</v>
      </c>
      <c r="BB58" s="186"/>
      <c r="BC58" s="186"/>
      <c r="BD58" s="186"/>
      <c r="BE58" s="186"/>
      <c r="BF58" s="177"/>
      <c r="BG58" s="177"/>
      <c r="BH58" s="177"/>
      <c r="BI58" s="177"/>
      <c r="BJ58" s="177"/>
      <c r="BK58" s="177"/>
      <c r="BL58" s="177"/>
    </row>
    <row r="59" spans="1:64" ht="21" customHeight="1">
      <c r="A59" s="232" t="s">
        <v>0</v>
      </c>
      <c r="B59" s="233"/>
      <c r="C59" s="233"/>
      <c r="D59" s="234"/>
      <c r="E59" s="96"/>
      <c r="F59" s="238" t="s">
        <v>16</v>
      </c>
      <c r="G59" s="321" t="s">
        <v>121</v>
      </c>
      <c r="H59" s="322"/>
      <c r="I59" s="322"/>
      <c r="J59" s="322"/>
      <c r="K59" s="322"/>
      <c r="L59" s="322"/>
      <c r="M59" s="323"/>
      <c r="N59" s="29"/>
      <c r="O59" s="29"/>
      <c r="P59" s="41"/>
      <c r="Q59" s="41"/>
      <c r="R59" s="49"/>
      <c r="S59" s="49"/>
      <c r="T59" s="49"/>
      <c r="U59" s="49"/>
      <c r="V59" s="49"/>
      <c r="W59" s="49"/>
      <c r="X59" s="49"/>
      <c r="Y59" s="49"/>
      <c r="Z59" s="49"/>
      <c r="AA59" s="49"/>
      <c r="AB59" s="49"/>
      <c r="AC59" s="49"/>
      <c r="AD59" s="49"/>
      <c r="AE59" s="49"/>
      <c r="AF59" s="49"/>
      <c r="AG59" s="49"/>
      <c r="AH59" s="49"/>
      <c r="AI59" s="41"/>
      <c r="AJ59" s="182"/>
      <c r="AK59" s="210" t="s">
        <v>0</v>
      </c>
      <c r="AL59" s="210"/>
      <c r="AM59" s="210"/>
      <c r="AN59" s="210"/>
      <c r="AO59" s="167"/>
      <c r="AP59" s="210" t="s">
        <v>16</v>
      </c>
      <c r="AQ59" s="227" t="s">
        <v>121</v>
      </c>
      <c r="AR59" s="227"/>
      <c r="AS59" s="227"/>
      <c r="AT59" s="227"/>
      <c r="AU59" s="227"/>
      <c r="AV59" s="227"/>
      <c r="AW59" s="227"/>
      <c r="AX59" s="179"/>
      <c r="AY59" s="179"/>
      <c r="AZ59" s="210" t="s">
        <v>0</v>
      </c>
      <c r="BA59" s="210"/>
      <c r="BB59" s="210"/>
      <c r="BC59" s="210"/>
      <c r="BD59" s="167"/>
      <c r="BE59" s="210" t="s">
        <v>16</v>
      </c>
      <c r="BF59" s="227" t="s">
        <v>121</v>
      </c>
      <c r="BG59" s="227"/>
      <c r="BH59" s="227"/>
      <c r="BI59" s="227"/>
      <c r="BJ59" s="227"/>
      <c r="BK59" s="227"/>
      <c r="BL59" s="227"/>
    </row>
    <row r="60" spans="1:64" ht="21" customHeight="1">
      <c r="A60" s="235"/>
      <c r="B60" s="236"/>
      <c r="C60" s="236"/>
      <c r="D60" s="237"/>
      <c r="E60" s="97" t="s">
        <v>122</v>
      </c>
      <c r="F60" s="239"/>
      <c r="G60" s="98" t="s">
        <v>17</v>
      </c>
      <c r="H60" s="99" t="s">
        <v>3</v>
      </c>
      <c r="I60" s="99" t="s">
        <v>4</v>
      </c>
      <c r="J60" s="99" t="s">
        <v>18</v>
      </c>
      <c r="K60" s="99" t="s">
        <v>20</v>
      </c>
      <c r="L60" s="99" t="s">
        <v>21</v>
      </c>
      <c r="M60" s="100" t="s">
        <v>19</v>
      </c>
      <c r="N60" s="29"/>
      <c r="O60" s="29"/>
      <c r="P60" s="41"/>
      <c r="Q60" s="41"/>
      <c r="R60" s="49"/>
      <c r="S60" s="49"/>
      <c r="T60" s="49"/>
      <c r="U60" s="49"/>
      <c r="V60" s="49"/>
      <c r="W60" s="49"/>
      <c r="X60" s="49"/>
      <c r="Y60" s="49"/>
      <c r="Z60" s="49"/>
      <c r="AA60" s="49"/>
      <c r="AB60" s="49"/>
      <c r="AC60" s="49"/>
      <c r="AD60" s="49"/>
      <c r="AE60" s="49"/>
      <c r="AF60" s="49"/>
      <c r="AG60" s="49"/>
      <c r="AH60" s="49"/>
      <c r="AI60" s="41"/>
      <c r="AJ60" s="182"/>
      <c r="AK60" s="210"/>
      <c r="AL60" s="210"/>
      <c r="AM60" s="210"/>
      <c r="AN60" s="210"/>
      <c r="AO60" s="167" t="s">
        <v>122</v>
      </c>
      <c r="AP60" s="210"/>
      <c r="AQ60" s="179" t="s">
        <v>17</v>
      </c>
      <c r="AR60" s="179" t="s">
        <v>3</v>
      </c>
      <c r="AS60" s="179" t="s">
        <v>4</v>
      </c>
      <c r="AT60" s="179" t="s">
        <v>18</v>
      </c>
      <c r="AU60" s="179" t="s">
        <v>20</v>
      </c>
      <c r="AV60" s="179" t="s">
        <v>21</v>
      </c>
      <c r="AW60" s="179" t="s">
        <v>19</v>
      </c>
      <c r="AX60" s="179"/>
      <c r="AY60" s="179"/>
      <c r="AZ60" s="210"/>
      <c r="BA60" s="210"/>
      <c r="BB60" s="210"/>
      <c r="BC60" s="210"/>
      <c r="BD60" s="167" t="s">
        <v>122</v>
      </c>
      <c r="BE60" s="210"/>
      <c r="BF60" s="179" t="s">
        <v>17</v>
      </c>
      <c r="BG60" s="179" t="s">
        <v>3</v>
      </c>
      <c r="BH60" s="179" t="s">
        <v>4</v>
      </c>
      <c r="BI60" s="179" t="s">
        <v>18</v>
      </c>
      <c r="BJ60" s="179" t="s">
        <v>20</v>
      </c>
      <c r="BK60" s="179" t="s">
        <v>21</v>
      </c>
      <c r="BL60" s="179" t="s">
        <v>19</v>
      </c>
    </row>
    <row r="61" spans="1:64" ht="21" customHeight="1" thickBot="1">
      <c r="A61" s="235"/>
      <c r="B61" s="236"/>
      <c r="C61" s="236"/>
      <c r="D61" s="237"/>
      <c r="E61" s="97"/>
      <c r="F61" s="239"/>
      <c r="G61" s="101" t="s">
        <v>22</v>
      </c>
      <c r="H61" s="102" t="s">
        <v>23</v>
      </c>
      <c r="I61" s="102" t="s">
        <v>24</v>
      </c>
      <c r="J61" s="102" t="s">
        <v>26</v>
      </c>
      <c r="K61" s="102" t="s">
        <v>25</v>
      </c>
      <c r="L61" s="102" t="s">
        <v>27</v>
      </c>
      <c r="M61" s="103" t="s">
        <v>28</v>
      </c>
      <c r="N61" s="30"/>
      <c r="O61" s="30"/>
      <c r="P61" s="41"/>
      <c r="Q61" s="41"/>
      <c r="R61" s="49"/>
      <c r="S61" s="49"/>
      <c r="T61" s="49"/>
      <c r="U61" s="49"/>
      <c r="V61" s="49"/>
      <c r="W61" s="49"/>
      <c r="X61" s="49"/>
      <c r="Y61" s="49"/>
      <c r="Z61" s="49"/>
      <c r="AA61" s="49"/>
      <c r="AB61" s="49"/>
      <c r="AC61" s="49"/>
      <c r="AD61" s="49"/>
      <c r="AE61" s="49"/>
      <c r="AF61" s="49"/>
      <c r="AG61" s="49"/>
      <c r="AH61" s="49"/>
      <c r="AI61" s="41"/>
      <c r="AJ61" s="182"/>
      <c r="AK61" s="210"/>
      <c r="AL61" s="210"/>
      <c r="AM61" s="210"/>
      <c r="AN61" s="210"/>
      <c r="AO61" s="167"/>
      <c r="AP61" s="210"/>
      <c r="AQ61" s="180" t="s">
        <v>22</v>
      </c>
      <c r="AR61" s="180" t="s">
        <v>23</v>
      </c>
      <c r="AS61" s="180" t="s">
        <v>24</v>
      </c>
      <c r="AT61" s="180" t="s">
        <v>26</v>
      </c>
      <c r="AU61" s="180" t="s">
        <v>25</v>
      </c>
      <c r="AV61" s="180" t="s">
        <v>27</v>
      </c>
      <c r="AW61" s="180" t="s">
        <v>28</v>
      </c>
      <c r="AX61" s="180"/>
      <c r="AY61" s="180"/>
      <c r="AZ61" s="210"/>
      <c r="BA61" s="210"/>
      <c r="BB61" s="210"/>
      <c r="BC61" s="210"/>
      <c r="BD61" s="167"/>
      <c r="BE61" s="210"/>
      <c r="BF61" s="180" t="s">
        <v>22</v>
      </c>
      <c r="BG61" s="180" t="s">
        <v>23</v>
      </c>
      <c r="BH61" s="180" t="s">
        <v>24</v>
      </c>
      <c r="BI61" s="180" t="s">
        <v>26</v>
      </c>
      <c r="BJ61" s="180" t="s">
        <v>25</v>
      </c>
      <c r="BK61" s="180" t="s">
        <v>27</v>
      </c>
      <c r="BL61" s="180" t="s">
        <v>28</v>
      </c>
    </row>
    <row r="62" spans="1:64" ht="21" customHeight="1">
      <c r="A62" s="341" t="s">
        <v>166</v>
      </c>
      <c r="B62" s="344" t="s">
        <v>170</v>
      </c>
      <c r="C62" s="346" t="s">
        <v>124</v>
      </c>
      <c r="D62" s="346"/>
      <c r="E62" s="104" t="s">
        <v>125</v>
      </c>
      <c r="F62" s="105" t="s">
        <v>29</v>
      </c>
      <c r="G62" s="1"/>
      <c r="H62" s="1"/>
      <c r="I62" s="1"/>
      <c r="J62" s="1"/>
      <c r="K62" s="1"/>
      <c r="L62" s="1"/>
      <c r="M62" s="2"/>
      <c r="N62" s="35"/>
      <c r="O62" s="35"/>
      <c r="P62" s="41"/>
      <c r="Q62" s="41"/>
      <c r="R62" s="49">
        <f>AX62</f>
        <v>0</v>
      </c>
      <c r="S62" s="49"/>
      <c r="T62" s="49"/>
      <c r="U62" s="49"/>
      <c r="V62" s="49"/>
      <c r="W62" s="49"/>
      <c r="X62" s="49"/>
      <c r="Y62" s="49"/>
      <c r="Z62" s="49"/>
      <c r="AA62" s="49"/>
      <c r="AB62" s="49"/>
      <c r="AC62" s="49"/>
      <c r="AD62" s="49"/>
      <c r="AE62" s="49"/>
      <c r="AF62" s="49"/>
      <c r="AG62" s="49"/>
      <c r="AH62" s="49"/>
      <c r="AI62" s="41"/>
      <c r="AJ62" s="182"/>
      <c r="AK62" s="228" t="s">
        <v>76</v>
      </c>
      <c r="AL62" s="229" t="s">
        <v>123</v>
      </c>
      <c r="AM62" s="229" t="s">
        <v>124</v>
      </c>
      <c r="AN62" s="229"/>
      <c r="AO62" s="195" t="s">
        <v>125</v>
      </c>
      <c r="AP62" s="173" t="s">
        <v>29</v>
      </c>
      <c r="AQ62" s="196">
        <f t="shared" ref="AQ62:AW62" si="36">BF62*G62</f>
        <v>0</v>
      </c>
      <c r="AR62" s="196">
        <f t="shared" si="36"/>
        <v>0</v>
      </c>
      <c r="AS62" s="196">
        <f t="shared" si="36"/>
        <v>0</v>
      </c>
      <c r="AT62" s="196">
        <f t="shared" si="36"/>
        <v>0</v>
      </c>
      <c r="AU62" s="196">
        <f t="shared" si="36"/>
        <v>0</v>
      </c>
      <c r="AV62" s="196">
        <f t="shared" si="36"/>
        <v>0</v>
      </c>
      <c r="AW62" s="196">
        <f t="shared" si="36"/>
        <v>0</v>
      </c>
      <c r="AX62" s="169">
        <f>SUM(AQ62:AW62)</f>
        <v>0</v>
      </c>
      <c r="AY62" s="196"/>
      <c r="AZ62" s="228" t="s">
        <v>76</v>
      </c>
      <c r="BA62" s="229" t="s">
        <v>123</v>
      </c>
      <c r="BB62" s="229" t="s">
        <v>124</v>
      </c>
      <c r="BC62" s="229"/>
      <c r="BD62" s="195" t="s">
        <v>125</v>
      </c>
      <c r="BE62" s="173" t="s">
        <v>29</v>
      </c>
      <c r="BF62" s="196">
        <v>250000</v>
      </c>
      <c r="BG62" s="196">
        <v>90000</v>
      </c>
      <c r="BH62" s="196">
        <v>105000</v>
      </c>
      <c r="BI62" s="196">
        <v>120000</v>
      </c>
      <c r="BJ62" s="196">
        <v>175000</v>
      </c>
      <c r="BK62" s="196">
        <v>200000</v>
      </c>
      <c r="BL62" s="196">
        <v>30000</v>
      </c>
    </row>
    <row r="63" spans="1:64" ht="21" customHeight="1">
      <c r="A63" s="342"/>
      <c r="B63" s="345"/>
      <c r="C63" s="347" t="s">
        <v>62</v>
      </c>
      <c r="D63" s="109" t="s">
        <v>126</v>
      </c>
      <c r="E63" s="163" t="s">
        <v>127</v>
      </c>
      <c r="F63" s="84" t="s">
        <v>29</v>
      </c>
      <c r="G63" s="3"/>
      <c r="H63" s="3"/>
      <c r="I63" s="3"/>
      <c r="J63" s="3"/>
      <c r="K63" s="3"/>
      <c r="L63" s="3"/>
      <c r="M63" s="4"/>
      <c r="N63" s="35"/>
      <c r="O63" s="35"/>
      <c r="P63" s="41"/>
      <c r="Q63" s="41"/>
      <c r="R63" s="49">
        <f t="shared" ref="R63:R94" si="37">AX63</f>
        <v>0</v>
      </c>
      <c r="S63" s="49"/>
      <c r="T63" s="49"/>
      <c r="U63" s="49"/>
      <c r="V63" s="49"/>
      <c r="W63" s="49"/>
      <c r="X63" s="49"/>
      <c r="Y63" s="49"/>
      <c r="Z63" s="49"/>
      <c r="AA63" s="49"/>
      <c r="AB63" s="49"/>
      <c r="AC63" s="49"/>
      <c r="AD63" s="49"/>
      <c r="AE63" s="49"/>
      <c r="AF63" s="49"/>
      <c r="AG63" s="49"/>
      <c r="AH63" s="49"/>
      <c r="AI63" s="41"/>
      <c r="AJ63" s="182"/>
      <c r="AK63" s="228"/>
      <c r="AL63" s="229"/>
      <c r="AM63" s="229" t="s">
        <v>62</v>
      </c>
      <c r="AN63" s="197" t="s">
        <v>126</v>
      </c>
      <c r="AO63" s="198" t="s">
        <v>127</v>
      </c>
      <c r="AP63" s="173" t="s">
        <v>29</v>
      </c>
      <c r="AQ63" s="196">
        <f t="shared" ref="AQ63:AQ73" si="38">BF63*G63</f>
        <v>0</v>
      </c>
      <c r="AR63" s="196">
        <f t="shared" ref="AR63:AR73" si="39">BG63*H63</f>
        <v>0</v>
      </c>
      <c r="AS63" s="196">
        <f t="shared" ref="AS63:AS73" si="40">BH63*I63</f>
        <v>0</v>
      </c>
      <c r="AT63" s="196">
        <f t="shared" ref="AT63:AT94" si="41">BI63*J63</f>
        <v>0</v>
      </c>
      <c r="AU63" s="196">
        <f t="shared" ref="AU63:AU73" si="42">BJ63*K63</f>
        <v>0</v>
      </c>
      <c r="AV63" s="196">
        <f t="shared" ref="AV63:AV73" si="43">BK63*L63</f>
        <v>0</v>
      </c>
      <c r="AW63" s="196">
        <f t="shared" ref="AW63:AW73" si="44">BL63*M63</f>
        <v>0</v>
      </c>
      <c r="AX63" s="169">
        <f t="shared" ref="AX63:AX94" si="45">SUM(AQ63:AW63)</f>
        <v>0</v>
      </c>
      <c r="AY63" s="196"/>
      <c r="AZ63" s="228"/>
      <c r="BA63" s="229"/>
      <c r="BB63" s="229" t="s">
        <v>62</v>
      </c>
      <c r="BC63" s="197" t="s">
        <v>126</v>
      </c>
      <c r="BD63" s="198" t="s">
        <v>127</v>
      </c>
      <c r="BE63" s="173" t="s">
        <v>29</v>
      </c>
      <c r="BF63" s="196">
        <v>206000</v>
      </c>
      <c r="BG63" s="196">
        <v>74200</v>
      </c>
      <c r="BH63" s="196">
        <v>86500</v>
      </c>
      <c r="BI63" s="196">
        <v>98900</v>
      </c>
      <c r="BJ63" s="196">
        <v>144200</v>
      </c>
      <c r="BK63" s="196">
        <v>164800</v>
      </c>
      <c r="BL63" s="196">
        <v>24700</v>
      </c>
    </row>
    <row r="64" spans="1:64" ht="21" customHeight="1">
      <c r="A64" s="342"/>
      <c r="B64" s="345"/>
      <c r="C64" s="347"/>
      <c r="D64" s="109" t="s">
        <v>128</v>
      </c>
      <c r="E64" s="163" t="s">
        <v>129</v>
      </c>
      <c r="F64" s="84" t="s">
        <v>29</v>
      </c>
      <c r="G64" s="3"/>
      <c r="H64" s="3"/>
      <c r="I64" s="3"/>
      <c r="J64" s="3"/>
      <c r="K64" s="3"/>
      <c r="L64" s="3"/>
      <c r="M64" s="4"/>
      <c r="N64" s="35"/>
      <c r="O64" s="35"/>
      <c r="P64" s="41"/>
      <c r="Q64" s="41"/>
      <c r="R64" s="49">
        <f t="shared" si="37"/>
        <v>0</v>
      </c>
      <c r="S64" s="49"/>
      <c r="T64" s="49"/>
      <c r="U64" s="49"/>
      <c r="V64" s="49"/>
      <c r="W64" s="49"/>
      <c r="X64" s="49"/>
      <c r="Y64" s="49"/>
      <c r="Z64" s="49"/>
      <c r="AA64" s="49"/>
      <c r="AB64" s="49"/>
      <c r="AC64" s="49"/>
      <c r="AD64" s="49"/>
      <c r="AE64" s="49"/>
      <c r="AF64" s="49"/>
      <c r="AG64" s="49"/>
      <c r="AH64" s="49"/>
      <c r="AI64" s="41"/>
      <c r="AJ64" s="182"/>
      <c r="AK64" s="228"/>
      <c r="AL64" s="229"/>
      <c r="AM64" s="229"/>
      <c r="AN64" s="197" t="s">
        <v>128</v>
      </c>
      <c r="AO64" s="198" t="s">
        <v>129</v>
      </c>
      <c r="AP64" s="173" t="s">
        <v>29</v>
      </c>
      <c r="AQ64" s="196">
        <f t="shared" si="38"/>
        <v>0</v>
      </c>
      <c r="AR64" s="196">
        <f t="shared" si="39"/>
        <v>0</v>
      </c>
      <c r="AS64" s="196">
        <f t="shared" si="40"/>
        <v>0</v>
      </c>
      <c r="AT64" s="196">
        <f t="shared" si="41"/>
        <v>0</v>
      </c>
      <c r="AU64" s="196">
        <f t="shared" si="42"/>
        <v>0</v>
      </c>
      <c r="AV64" s="196">
        <f t="shared" si="43"/>
        <v>0</v>
      </c>
      <c r="AW64" s="196">
        <f t="shared" si="44"/>
        <v>0</v>
      </c>
      <c r="AX64" s="169">
        <f t="shared" si="45"/>
        <v>0</v>
      </c>
      <c r="AY64" s="196"/>
      <c r="AZ64" s="228"/>
      <c r="BA64" s="229"/>
      <c r="BB64" s="229"/>
      <c r="BC64" s="197" t="s">
        <v>128</v>
      </c>
      <c r="BD64" s="198" t="s">
        <v>129</v>
      </c>
      <c r="BE64" s="173" t="s">
        <v>29</v>
      </c>
      <c r="BF64" s="196">
        <v>138000</v>
      </c>
      <c r="BG64" s="196">
        <v>49700</v>
      </c>
      <c r="BH64" s="196">
        <v>58000</v>
      </c>
      <c r="BI64" s="196">
        <v>66200</v>
      </c>
      <c r="BJ64" s="196">
        <v>96600</v>
      </c>
      <c r="BK64" s="196">
        <v>110400</v>
      </c>
      <c r="BL64" s="196">
        <v>16600</v>
      </c>
    </row>
    <row r="65" spans="1:64" ht="21" customHeight="1">
      <c r="A65" s="342"/>
      <c r="B65" s="345"/>
      <c r="C65" s="347"/>
      <c r="D65" s="109" t="s">
        <v>130</v>
      </c>
      <c r="E65" s="163" t="s">
        <v>131</v>
      </c>
      <c r="F65" s="84" t="s">
        <v>29</v>
      </c>
      <c r="G65" s="3"/>
      <c r="H65" s="3"/>
      <c r="I65" s="3"/>
      <c r="J65" s="3"/>
      <c r="K65" s="3"/>
      <c r="L65" s="3"/>
      <c r="M65" s="4"/>
      <c r="N65" s="35"/>
      <c r="O65" s="35"/>
      <c r="P65" s="41"/>
      <c r="Q65" s="41"/>
      <c r="R65" s="49">
        <f t="shared" si="37"/>
        <v>0</v>
      </c>
      <c r="S65" s="49"/>
      <c r="T65" s="49"/>
      <c r="U65" s="49"/>
      <c r="V65" s="49"/>
      <c r="W65" s="49"/>
      <c r="X65" s="49"/>
      <c r="Y65" s="49"/>
      <c r="Z65" s="49"/>
      <c r="AA65" s="49"/>
      <c r="AB65" s="49"/>
      <c r="AC65" s="49"/>
      <c r="AD65" s="49"/>
      <c r="AE65" s="49"/>
      <c r="AF65" s="49"/>
      <c r="AG65" s="49"/>
      <c r="AH65" s="49"/>
      <c r="AI65" s="41"/>
      <c r="AJ65" s="182"/>
      <c r="AK65" s="228"/>
      <c r="AL65" s="229"/>
      <c r="AM65" s="229"/>
      <c r="AN65" s="197" t="s">
        <v>130</v>
      </c>
      <c r="AO65" s="198" t="s">
        <v>131</v>
      </c>
      <c r="AP65" s="173" t="s">
        <v>29</v>
      </c>
      <c r="AQ65" s="196">
        <f t="shared" si="38"/>
        <v>0</v>
      </c>
      <c r="AR65" s="196">
        <f t="shared" si="39"/>
        <v>0</v>
      </c>
      <c r="AS65" s="196">
        <f t="shared" si="40"/>
        <v>0</v>
      </c>
      <c r="AT65" s="196">
        <f t="shared" si="41"/>
        <v>0</v>
      </c>
      <c r="AU65" s="196">
        <f t="shared" si="42"/>
        <v>0</v>
      </c>
      <c r="AV65" s="196">
        <f t="shared" si="43"/>
        <v>0</v>
      </c>
      <c r="AW65" s="196">
        <f t="shared" si="44"/>
        <v>0</v>
      </c>
      <c r="AX65" s="169">
        <f t="shared" si="45"/>
        <v>0</v>
      </c>
      <c r="AY65" s="196"/>
      <c r="AZ65" s="228"/>
      <c r="BA65" s="229"/>
      <c r="BB65" s="229"/>
      <c r="BC65" s="197" t="s">
        <v>130</v>
      </c>
      <c r="BD65" s="198" t="s">
        <v>131</v>
      </c>
      <c r="BE65" s="173" t="s">
        <v>29</v>
      </c>
      <c r="BF65" s="196">
        <v>69000</v>
      </c>
      <c r="BG65" s="196">
        <v>24800</v>
      </c>
      <c r="BH65" s="196">
        <v>29000</v>
      </c>
      <c r="BI65" s="196">
        <v>33100</v>
      </c>
      <c r="BJ65" s="196">
        <v>48300</v>
      </c>
      <c r="BK65" s="196">
        <v>55200</v>
      </c>
      <c r="BL65" s="196">
        <v>8300</v>
      </c>
    </row>
    <row r="66" spans="1:64" ht="21" customHeight="1">
      <c r="A66" s="342"/>
      <c r="B66" s="348" t="s">
        <v>171</v>
      </c>
      <c r="C66" s="347" t="s">
        <v>133</v>
      </c>
      <c r="D66" s="347"/>
      <c r="E66" s="163" t="s">
        <v>134</v>
      </c>
      <c r="F66" s="84" t="s">
        <v>29</v>
      </c>
      <c r="G66" s="3"/>
      <c r="H66" s="3"/>
      <c r="I66" s="3"/>
      <c r="J66" s="3"/>
      <c r="K66" s="3"/>
      <c r="L66" s="3"/>
      <c r="M66" s="4"/>
      <c r="N66" s="35"/>
      <c r="O66" s="35"/>
      <c r="P66" s="41"/>
      <c r="Q66" s="41"/>
      <c r="R66" s="49">
        <f t="shared" si="37"/>
        <v>0</v>
      </c>
      <c r="S66" s="49"/>
      <c r="T66" s="49"/>
      <c r="U66" s="49"/>
      <c r="V66" s="49"/>
      <c r="W66" s="49"/>
      <c r="X66" s="49"/>
      <c r="Y66" s="49"/>
      <c r="Z66" s="49"/>
      <c r="AA66" s="49"/>
      <c r="AB66" s="49"/>
      <c r="AC66" s="49"/>
      <c r="AD66" s="49"/>
      <c r="AE66" s="49"/>
      <c r="AF66" s="49"/>
      <c r="AG66" s="49"/>
      <c r="AH66" s="49"/>
      <c r="AI66" s="41"/>
      <c r="AJ66" s="182"/>
      <c r="AK66" s="228"/>
      <c r="AL66" s="229" t="s">
        <v>132</v>
      </c>
      <c r="AM66" s="229" t="s">
        <v>133</v>
      </c>
      <c r="AN66" s="229"/>
      <c r="AO66" s="195" t="s">
        <v>134</v>
      </c>
      <c r="AP66" s="173" t="s">
        <v>29</v>
      </c>
      <c r="AQ66" s="196">
        <f t="shared" si="38"/>
        <v>0</v>
      </c>
      <c r="AR66" s="196">
        <f t="shared" si="39"/>
        <v>0</v>
      </c>
      <c r="AS66" s="196">
        <f t="shared" si="40"/>
        <v>0</v>
      </c>
      <c r="AT66" s="196">
        <f t="shared" si="41"/>
        <v>0</v>
      </c>
      <c r="AU66" s="196">
        <f t="shared" si="42"/>
        <v>0</v>
      </c>
      <c r="AV66" s="196">
        <f t="shared" si="43"/>
        <v>0</v>
      </c>
      <c r="AW66" s="196">
        <f t="shared" si="44"/>
        <v>0</v>
      </c>
      <c r="AX66" s="169">
        <f t="shared" si="45"/>
        <v>0</v>
      </c>
      <c r="AY66" s="196"/>
      <c r="AZ66" s="228"/>
      <c r="BA66" s="229" t="s">
        <v>132</v>
      </c>
      <c r="BB66" s="229" t="s">
        <v>133</v>
      </c>
      <c r="BC66" s="229"/>
      <c r="BD66" s="195" t="s">
        <v>134</v>
      </c>
      <c r="BE66" s="173" t="s">
        <v>29</v>
      </c>
      <c r="BF66" s="196">
        <v>90000</v>
      </c>
      <c r="BG66" s="196">
        <v>32400</v>
      </c>
      <c r="BH66" s="196">
        <v>37800</v>
      </c>
      <c r="BI66" s="196">
        <v>43200</v>
      </c>
      <c r="BJ66" s="196">
        <v>63000</v>
      </c>
      <c r="BK66" s="196">
        <v>72000</v>
      </c>
      <c r="BL66" s="196">
        <v>10800</v>
      </c>
    </row>
    <row r="67" spans="1:64" ht="21" customHeight="1">
      <c r="A67" s="342"/>
      <c r="B67" s="345"/>
      <c r="C67" s="347" t="s">
        <v>62</v>
      </c>
      <c r="D67" s="109" t="s">
        <v>126</v>
      </c>
      <c r="E67" s="163" t="s">
        <v>135</v>
      </c>
      <c r="F67" s="84" t="s">
        <v>29</v>
      </c>
      <c r="G67" s="3"/>
      <c r="H67" s="3"/>
      <c r="I67" s="3"/>
      <c r="J67" s="3"/>
      <c r="K67" s="3"/>
      <c r="L67" s="3"/>
      <c r="M67" s="4"/>
      <c r="N67" s="35"/>
      <c r="O67" s="35"/>
      <c r="P67" s="41"/>
      <c r="Q67" s="41"/>
      <c r="R67" s="49">
        <f t="shared" si="37"/>
        <v>0</v>
      </c>
      <c r="S67" s="49"/>
      <c r="T67" s="49"/>
      <c r="U67" s="49"/>
      <c r="V67" s="49"/>
      <c r="W67" s="49"/>
      <c r="X67" s="49"/>
      <c r="Y67" s="49"/>
      <c r="Z67" s="49"/>
      <c r="AA67" s="49"/>
      <c r="AB67" s="49"/>
      <c r="AC67" s="49"/>
      <c r="AD67" s="49"/>
      <c r="AE67" s="49"/>
      <c r="AF67" s="49"/>
      <c r="AG67" s="49"/>
      <c r="AH67" s="49"/>
      <c r="AI67" s="41"/>
      <c r="AJ67" s="182"/>
      <c r="AK67" s="228"/>
      <c r="AL67" s="229"/>
      <c r="AM67" s="229" t="s">
        <v>62</v>
      </c>
      <c r="AN67" s="197" t="s">
        <v>126</v>
      </c>
      <c r="AO67" s="198" t="s">
        <v>135</v>
      </c>
      <c r="AP67" s="173" t="s">
        <v>29</v>
      </c>
      <c r="AQ67" s="196">
        <f t="shared" si="38"/>
        <v>0</v>
      </c>
      <c r="AR67" s="196">
        <f t="shared" si="39"/>
        <v>0</v>
      </c>
      <c r="AS67" s="196">
        <f t="shared" si="40"/>
        <v>0</v>
      </c>
      <c r="AT67" s="196">
        <f t="shared" si="41"/>
        <v>0</v>
      </c>
      <c r="AU67" s="196">
        <f t="shared" si="42"/>
        <v>0</v>
      </c>
      <c r="AV67" s="196">
        <f t="shared" si="43"/>
        <v>0</v>
      </c>
      <c r="AW67" s="196">
        <f t="shared" si="44"/>
        <v>0</v>
      </c>
      <c r="AX67" s="169">
        <f t="shared" si="45"/>
        <v>0</v>
      </c>
      <c r="AY67" s="196"/>
      <c r="AZ67" s="228"/>
      <c r="BA67" s="229"/>
      <c r="BB67" s="229" t="s">
        <v>62</v>
      </c>
      <c r="BC67" s="197" t="s">
        <v>126</v>
      </c>
      <c r="BD67" s="198" t="s">
        <v>135</v>
      </c>
      <c r="BE67" s="173" t="s">
        <v>29</v>
      </c>
      <c r="BF67" s="196">
        <v>74000</v>
      </c>
      <c r="BG67" s="196">
        <v>26600</v>
      </c>
      <c r="BH67" s="196">
        <v>31100</v>
      </c>
      <c r="BI67" s="196">
        <v>35500</v>
      </c>
      <c r="BJ67" s="196">
        <v>51800</v>
      </c>
      <c r="BK67" s="196">
        <v>59200</v>
      </c>
      <c r="BL67" s="196">
        <v>8900</v>
      </c>
    </row>
    <row r="68" spans="1:64" ht="21" customHeight="1">
      <c r="A68" s="342"/>
      <c r="B68" s="345"/>
      <c r="C68" s="347"/>
      <c r="D68" s="109" t="s">
        <v>128</v>
      </c>
      <c r="E68" s="163" t="s">
        <v>136</v>
      </c>
      <c r="F68" s="84" t="s">
        <v>29</v>
      </c>
      <c r="G68" s="3"/>
      <c r="H68" s="3"/>
      <c r="I68" s="3"/>
      <c r="J68" s="3"/>
      <c r="K68" s="3"/>
      <c r="L68" s="3"/>
      <c r="M68" s="4"/>
      <c r="N68" s="35"/>
      <c r="O68" s="35"/>
      <c r="P68" s="41"/>
      <c r="Q68" s="41"/>
      <c r="R68" s="49">
        <f t="shared" si="37"/>
        <v>0</v>
      </c>
      <c r="S68" s="49"/>
      <c r="T68" s="49"/>
      <c r="U68" s="49"/>
      <c r="V68" s="49"/>
      <c r="W68" s="49"/>
      <c r="X68" s="49"/>
      <c r="Y68" s="49"/>
      <c r="Z68" s="49"/>
      <c r="AA68" s="49"/>
      <c r="AB68" s="49"/>
      <c r="AC68" s="49"/>
      <c r="AD68" s="49"/>
      <c r="AE68" s="49"/>
      <c r="AF68" s="49"/>
      <c r="AG68" s="49"/>
      <c r="AH68" s="49"/>
      <c r="AI68" s="41"/>
      <c r="AJ68" s="182"/>
      <c r="AK68" s="228"/>
      <c r="AL68" s="229"/>
      <c r="AM68" s="229"/>
      <c r="AN68" s="197" t="s">
        <v>128</v>
      </c>
      <c r="AO68" s="198" t="s">
        <v>136</v>
      </c>
      <c r="AP68" s="173" t="s">
        <v>29</v>
      </c>
      <c r="AQ68" s="196">
        <f t="shared" si="38"/>
        <v>0</v>
      </c>
      <c r="AR68" s="196">
        <f t="shared" si="39"/>
        <v>0</v>
      </c>
      <c r="AS68" s="196">
        <f t="shared" si="40"/>
        <v>0</v>
      </c>
      <c r="AT68" s="196">
        <f t="shared" si="41"/>
        <v>0</v>
      </c>
      <c r="AU68" s="196">
        <f t="shared" si="42"/>
        <v>0</v>
      </c>
      <c r="AV68" s="196">
        <f t="shared" si="43"/>
        <v>0</v>
      </c>
      <c r="AW68" s="196">
        <f t="shared" si="44"/>
        <v>0</v>
      </c>
      <c r="AX68" s="169">
        <f t="shared" si="45"/>
        <v>0</v>
      </c>
      <c r="AY68" s="196"/>
      <c r="AZ68" s="228"/>
      <c r="BA68" s="229"/>
      <c r="BB68" s="229"/>
      <c r="BC68" s="197" t="s">
        <v>128</v>
      </c>
      <c r="BD68" s="198" t="s">
        <v>136</v>
      </c>
      <c r="BE68" s="173" t="s">
        <v>29</v>
      </c>
      <c r="BF68" s="196">
        <v>50000</v>
      </c>
      <c r="BG68" s="196">
        <v>18000</v>
      </c>
      <c r="BH68" s="196">
        <v>21000</v>
      </c>
      <c r="BI68" s="196">
        <v>24000</v>
      </c>
      <c r="BJ68" s="196">
        <v>35000</v>
      </c>
      <c r="BK68" s="196">
        <v>40000</v>
      </c>
      <c r="BL68" s="196">
        <v>6000</v>
      </c>
    </row>
    <row r="69" spans="1:64" ht="21" customHeight="1">
      <c r="A69" s="342"/>
      <c r="B69" s="345"/>
      <c r="C69" s="347"/>
      <c r="D69" s="109" t="s">
        <v>130</v>
      </c>
      <c r="E69" s="163" t="s">
        <v>137</v>
      </c>
      <c r="F69" s="84" t="s">
        <v>29</v>
      </c>
      <c r="G69" s="3"/>
      <c r="H69" s="3"/>
      <c r="I69" s="3"/>
      <c r="J69" s="3"/>
      <c r="K69" s="3"/>
      <c r="L69" s="3"/>
      <c r="M69" s="4"/>
      <c r="N69" s="35"/>
      <c r="O69" s="35"/>
      <c r="P69" s="41"/>
      <c r="Q69" s="41"/>
      <c r="R69" s="49">
        <f t="shared" si="37"/>
        <v>0</v>
      </c>
      <c r="S69" s="49"/>
      <c r="T69" s="49"/>
      <c r="U69" s="49"/>
      <c r="V69" s="49"/>
      <c r="W69" s="49"/>
      <c r="X69" s="49"/>
      <c r="Y69" s="49"/>
      <c r="Z69" s="49"/>
      <c r="AA69" s="49"/>
      <c r="AB69" s="49"/>
      <c r="AC69" s="49"/>
      <c r="AD69" s="49"/>
      <c r="AE69" s="49"/>
      <c r="AF69" s="49"/>
      <c r="AG69" s="49"/>
      <c r="AH69" s="49"/>
      <c r="AI69" s="41"/>
      <c r="AJ69" s="182"/>
      <c r="AK69" s="228"/>
      <c r="AL69" s="229"/>
      <c r="AM69" s="229"/>
      <c r="AN69" s="197" t="s">
        <v>130</v>
      </c>
      <c r="AO69" s="198" t="s">
        <v>137</v>
      </c>
      <c r="AP69" s="173" t="s">
        <v>29</v>
      </c>
      <c r="AQ69" s="196">
        <f t="shared" si="38"/>
        <v>0</v>
      </c>
      <c r="AR69" s="196">
        <f t="shared" si="39"/>
        <v>0</v>
      </c>
      <c r="AS69" s="196">
        <f t="shared" si="40"/>
        <v>0</v>
      </c>
      <c r="AT69" s="196">
        <f t="shared" si="41"/>
        <v>0</v>
      </c>
      <c r="AU69" s="196">
        <f t="shared" si="42"/>
        <v>0</v>
      </c>
      <c r="AV69" s="196">
        <f t="shared" si="43"/>
        <v>0</v>
      </c>
      <c r="AW69" s="196">
        <f t="shared" si="44"/>
        <v>0</v>
      </c>
      <c r="AX69" s="169">
        <f t="shared" si="45"/>
        <v>0</v>
      </c>
      <c r="AY69" s="196"/>
      <c r="AZ69" s="228"/>
      <c r="BA69" s="229"/>
      <c r="BB69" s="229"/>
      <c r="BC69" s="197" t="s">
        <v>130</v>
      </c>
      <c r="BD69" s="198" t="s">
        <v>137</v>
      </c>
      <c r="BE69" s="173" t="s">
        <v>29</v>
      </c>
      <c r="BF69" s="196">
        <v>25000</v>
      </c>
      <c r="BG69" s="196">
        <v>9000</v>
      </c>
      <c r="BH69" s="196">
        <v>10500</v>
      </c>
      <c r="BI69" s="196">
        <v>12000</v>
      </c>
      <c r="BJ69" s="196">
        <v>17500</v>
      </c>
      <c r="BK69" s="196">
        <v>20000</v>
      </c>
      <c r="BL69" s="196">
        <v>3000</v>
      </c>
    </row>
    <row r="70" spans="1:64" ht="21" customHeight="1">
      <c r="A70" s="342"/>
      <c r="B70" s="349" t="s">
        <v>167</v>
      </c>
      <c r="C70" s="350"/>
      <c r="D70" s="350"/>
      <c r="E70" s="113" t="s">
        <v>139</v>
      </c>
      <c r="F70" s="84" t="s">
        <v>29</v>
      </c>
      <c r="G70" s="3"/>
      <c r="H70" s="3"/>
      <c r="I70" s="3"/>
      <c r="J70" s="3"/>
      <c r="K70" s="3"/>
      <c r="L70" s="3"/>
      <c r="M70" s="4"/>
      <c r="N70" s="35"/>
      <c r="O70" s="35"/>
      <c r="P70" s="41"/>
      <c r="Q70" s="41"/>
      <c r="R70" s="49">
        <f t="shared" si="37"/>
        <v>0</v>
      </c>
      <c r="S70" s="49"/>
      <c r="T70" s="49"/>
      <c r="U70" s="49"/>
      <c r="V70" s="49"/>
      <c r="W70" s="49"/>
      <c r="X70" s="49"/>
      <c r="Y70" s="49"/>
      <c r="Z70" s="49"/>
      <c r="AA70" s="49"/>
      <c r="AB70" s="49"/>
      <c r="AC70" s="49"/>
      <c r="AD70" s="49"/>
      <c r="AE70" s="49"/>
      <c r="AF70" s="49"/>
      <c r="AG70" s="49"/>
      <c r="AH70" s="49"/>
      <c r="AI70" s="41"/>
      <c r="AJ70" s="182"/>
      <c r="AK70" s="228"/>
      <c r="AL70" s="230" t="s">
        <v>138</v>
      </c>
      <c r="AM70" s="230"/>
      <c r="AN70" s="230"/>
      <c r="AO70" s="195" t="s">
        <v>139</v>
      </c>
      <c r="AP70" s="173" t="s">
        <v>29</v>
      </c>
      <c r="AQ70" s="196">
        <f t="shared" si="38"/>
        <v>0</v>
      </c>
      <c r="AR70" s="196">
        <f t="shared" si="39"/>
        <v>0</v>
      </c>
      <c r="AS70" s="196">
        <f t="shared" si="40"/>
        <v>0</v>
      </c>
      <c r="AT70" s="196">
        <f t="shared" si="41"/>
        <v>0</v>
      </c>
      <c r="AU70" s="196">
        <f t="shared" si="42"/>
        <v>0</v>
      </c>
      <c r="AV70" s="196">
        <f t="shared" si="43"/>
        <v>0</v>
      </c>
      <c r="AW70" s="196">
        <f t="shared" si="44"/>
        <v>0</v>
      </c>
      <c r="AX70" s="169">
        <f t="shared" si="45"/>
        <v>0</v>
      </c>
      <c r="AY70" s="196"/>
      <c r="AZ70" s="228"/>
      <c r="BA70" s="230" t="s">
        <v>138</v>
      </c>
      <c r="BB70" s="230"/>
      <c r="BC70" s="230"/>
      <c r="BD70" s="195" t="s">
        <v>139</v>
      </c>
      <c r="BE70" s="173" t="s">
        <v>29</v>
      </c>
      <c r="BF70" s="196">
        <v>6400</v>
      </c>
      <c r="BG70" s="196">
        <v>2300</v>
      </c>
      <c r="BH70" s="196">
        <v>2700</v>
      </c>
      <c r="BI70" s="196">
        <v>3100</v>
      </c>
      <c r="BJ70" s="196">
        <v>4500</v>
      </c>
      <c r="BK70" s="196">
        <v>5100</v>
      </c>
      <c r="BL70" s="196">
        <v>800</v>
      </c>
    </row>
    <row r="71" spans="1:64" ht="21" customHeight="1">
      <c r="A71" s="342"/>
      <c r="B71" s="349" t="s">
        <v>168</v>
      </c>
      <c r="C71" s="350"/>
      <c r="D71" s="350"/>
      <c r="E71" s="113" t="s">
        <v>141</v>
      </c>
      <c r="F71" s="84" t="s">
        <v>29</v>
      </c>
      <c r="G71" s="3"/>
      <c r="H71" s="3"/>
      <c r="I71" s="3"/>
      <c r="J71" s="3"/>
      <c r="K71" s="3"/>
      <c r="L71" s="3"/>
      <c r="M71" s="4"/>
      <c r="N71" s="35"/>
      <c r="O71" s="35"/>
      <c r="P71" s="41"/>
      <c r="Q71" s="41"/>
      <c r="R71" s="49">
        <f t="shared" si="37"/>
        <v>0</v>
      </c>
      <c r="S71" s="49"/>
      <c r="T71" s="49"/>
      <c r="U71" s="49"/>
      <c r="V71" s="49"/>
      <c r="W71" s="49"/>
      <c r="X71" s="49"/>
      <c r="Y71" s="49"/>
      <c r="Z71" s="49"/>
      <c r="AA71" s="49"/>
      <c r="AB71" s="49"/>
      <c r="AC71" s="49"/>
      <c r="AD71" s="49"/>
      <c r="AE71" s="49"/>
      <c r="AF71" s="49"/>
      <c r="AG71" s="49"/>
      <c r="AH71" s="49"/>
      <c r="AI71" s="41"/>
      <c r="AJ71" s="182"/>
      <c r="AK71" s="228"/>
      <c r="AL71" s="230" t="s">
        <v>140</v>
      </c>
      <c r="AM71" s="230"/>
      <c r="AN71" s="230"/>
      <c r="AO71" s="195" t="s">
        <v>141</v>
      </c>
      <c r="AP71" s="173" t="s">
        <v>29</v>
      </c>
      <c r="AQ71" s="196">
        <f t="shared" si="38"/>
        <v>0</v>
      </c>
      <c r="AR71" s="196">
        <f t="shared" si="39"/>
        <v>0</v>
      </c>
      <c r="AS71" s="196">
        <f t="shared" si="40"/>
        <v>0</v>
      </c>
      <c r="AT71" s="196">
        <f t="shared" si="41"/>
        <v>0</v>
      </c>
      <c r="AU71" s="196">
        <f t="shared" si="42"/>
        <v>0</v>
      </c>
      <c r="AV71" s="196">
        <f t="shared" si="43"/>
        <v>0</v>
      </c>
      <c r="AW71" s="196">
        <f t="shared" si="44"/>
        <v>0</v>
      </c>
      <c r="AX71" s="169">
        <f t="shared" si="45"/>
        <v>0</v>
      </c>
      <c r="AY71" s="196"/>
      <c r="AZ71" s="228"/>
      <c r="BA71" s="230" t="s">
        <v>140</v>
      </c>
      <c r="BB71" s="230"/>
      <c r="BC71" s="230"/>
      <c r="BD71" s="195" t="s">
        <v>141</v>
      </c>
      <c r="BE71" s="173" t="s">
        <v>29</v>
      </c>
      <c r="BF71" s="196">
        <v>3200</v>
      </c>
      <c r="BG71" s="196">
        <v>1200</v>
      </c>
      <c r="BH71" s="196">
        <v>1300</v>
      </c>
      <c r="BI71" s="196">
        <v>1500</v>
      </c>
      <c r="BJ71" s="196">
        <v>2200</v>
      </c>
      <c r="BK71" s="196">
        <v>2600</v>
      </c>
      <c r="BL71" s="196">
        <v>400</v>
      </c>
    </row>
    <row r="72" spans="1:64" ht="21" customHeight="1" thickBot="1">
      <c r="A72" s="343"/>
      <c r="B72" s="351" t="s">
        <v>169</v>
      </c>
      <c r="C72" s="352"/>
      <c r="D72" s="352"/>
      <c r="E72" s="114" t="s">
        <v>143</v>
      </c>
      <c r="F72" s="115" t="s">
        <v>29</v>
      </c>
      <c r="G72" s="5"/>
      <c r="H72" s="5"/>
      <c r="I72" s="5"/>
      <c r="J72" s="5"/>
      <c r="K72" s="5"/>
      <c r="L72" s="5"/>
      <c r="M72" s="6"/>
      <c r="N72" s="35"/>
      <c r="O72" s="35"/>
      <c r="P72" s="41"/>
      <c r="Q72" s="41"/>
      <c r="R72" s="49">
        <f t="shared" si="37"/>
        <v>0</v>
      </c>
      <c r="S72" s="49"/>
      <c r="T72" s="49"/>
      <c r="U72" s="49"/>
      <c r="V72" s="49"/>
      <c r="W72" s="49"/>
      <c r="X72" s="49"/>
      <c r="Y72" s="49"/>
      <c r="Z72" s="49"/>
      <c r="AA72" s="49"/>
      <c r="AB72" s="49"/>
      <c r="AC72" s="49"/>
      <c r="AD72" s="49"/>
      <c r="AE72" s="49"/>
      <c r="AF72" s="49"/>
      <c r="AG72" s="49"/>
      <c r="AH72" s="49"/>
      <c r="AI72" s="41"/>
      <c r="AJ72" s="182"/>
      <c r="AK72" s="228"/>
      <c r="AL72" s="230" t="s">
        <v>142</v>
      </c>
      <c r="AM72" s="230"/>
      <c r="AN72" s="230"/>
      <c r="AO72" s="195" t="s">
        <v>143</v>
      </c>
      <c r="AP72" s="173" t="s">
        <v>29</v>
      </c>
      <c r="AQ72" s="196">
        <f t="shared" si="38"/>
        <v>0</v>
      </c>
      <c r="AR72" s="196">
        <f t="shared" si="39"/>
        <v>0</v>
      </c>
      <c r="AS72" s="196">
        <f t="shared" si="40"/>
        <v>0</v>
      </c>
      <c r="AT72" s="196">
        <f t="shared" si="41"/>
        <v>0</v>
      </c>
      <c r="AU72" s="196">
        <f t="shared" si="42"/>
        <v>0</v>
      </c>
      <c r="AV72" s="196">
        <f t="shared" si="43"/>
        <v>0</v>
      </c>
      <c r="AW72" s="196">
        <f t="shared" si="44"/>
        <v>0</v>
      </c>
      <c r="AX72" s="169">
        <f t="shared" si="45"/>
        <v>0</v>
      </c>
      <c r="AY72" s="196"/>
      <c r="AZ72" s="228"/>
      <c r="BA72" s="230" t="s">
        <v>142</v>
      </c>
      <c r="BB72" s="230"/>
      <c r="BC72" s="230"/>
      <c r="BD72" s="195" t="s">
        <v>143</v>
      </c>
      <c r="BE72" s="173" t="s">
        <v>29</v>
      </c>
      <c r="BF72" s="196">
        <v>2200</v>
      </c>
      <c r="BG72" s="196">
        <v>800</v>
      </c>
      <c r="BH72" s="196">
        <v>900</v>
      </c>
      <c r="BI72" s="196">
        <v>1100</v>
      </c>
      <c r="BJ72" s="196">
        <v>1500</v>
      </c>
      <c r="BK72" s="196">
        <v>1800</v>
      </c>
      <c r="BL72" s="196">
        <v>300</v>
      </c>
    </row>
    <row r="73" spans="1:64" ht="21" customHeight="1">
      <c r="A73" s="353" t="s">
        <v>144</v>
      </c>
      <c r="B73" s="356" t="s">
        <v>46</v>
      </c>
      <c r="C73" s="269" t="s">
        <v>133</v>
      </c>
      <c r="D73" s="269"/>
      <c r="E73" s="105" t="s">
        <v>145</v>
      </c>
      <c r="F73" s="105" t="s">
        <v>29</v>
      </c>
      <c r="G73" s="1"/>
      <c r="H73" s="7"/>
      <c r="I73" s="7"/>
      <c r="J73" s="7"/>
      <c r="K73" s="7"/>
      <c r="L73" s="7"/>
      <c r="M73" s="2"/>
      <c r="N73" s="35"/>
      <c r="O73" s="35"/>
      <c r="P73" s="41"/>
      <c r="Q73" s="41"/>
      <c r="R73" s="49">
        <f t="shared" si="37"/>
        <v>0</v>
      </c>
      <c r="S73" s="49"/>
      <c r="T73" s="49"/>
      <c r="U73" s="49"/>
      <c r="V73" s="49"/>
      <c r="W73" s="49"/>
      <c r="X73" s="49"/>
      <c r="Y73" s="49"/>
      <c r="Z73" s="49"/>
      <c r="AA73" s="49"/>
      <c r="AB73" s="49"/>
      <c r="AC73" s="49"/>
      <c r="AD73" s="49"/>
      <c r="AE73" s="49"/>
      <c r="AF73" s="49"/>
      <c r="AG73" s="49"/>
      <c r="AH73" s="49"/>
      <c r="AI73" s="41"/>
      <c r="AJ73" s="182"/>
      <c r="AK73" s="228" t="s">
        <v>144</v>
      </c>
      <c r="AL73" s="231" t="s">
        <v>46</v>
      </c>
      <c r="AM73" s="219" t="s">
        <v>133</v>
      </c>
      <c r="AN73" s="219"/>
      <c r="AO73" s="173" t="s">
        <v>145</v>
      </c>
      <c r="AP73" s="173" t="s">
        <v>29</v>
      </c>
      <c r="AQ73" s="196">
        <f t="shared" si="38"/>
        <v>0</v>
      </c>
      <c r="AR73" s="196">
        <f t="shared" si="39"/>
        <v>0</v>
      </c>
      <c r="AS73" s="196">
        <f t="shared" si="40"/>
        <v>0</v>
      </c>
      <c r="AT73" s="196">
        <f t="shared" si="41"/>
        <v>0</v>
      </c>
      <c r="AU73" s="196">
        <f t="shared" si="42"/>
        <v>0</v>
      </c>
      <c r="AV73" s="196">
        <f t="shared" si="43"/>
        <v>0</v>
      </c>
      <c r="AW73" s="196">
        <f t="shared" si="44"/>
        <v>0</v>
      </c>
      <c r="AX73" s="169">
        <f t="shared" si="45"/>
        <v>0</v>
      </c>
      <c r="AY73" s="196"/>
      <c r="AZ73" s="228" t="s">
        <v>144</v>
      </c>
      <c r="BA73" s="231" t="s">
        <v>46</v>
      </c>
      <c r="BB73" s="219" t="s">
        <v>133</v>
      </c>
      <c r="BC73" s="219"/>
      <c r="BD73" s="173" t="s">
        <v>145</v>
      </c>
      <c r="BE73" s="173" t="s">
        <v>29</v>
      </c>
      <c r="BF73" s="196">
        <v>297000</v>
      </c>
      <c r="BG73" s="196">
        <v>107000</v>
      </c>
      <c r="BH73" s="196">
        <v>125000</v>
      </c>
      <c r="BI73" s="196">
        <v>143000</v>
      </c>
      <c r="BJ73" s="196">
        <v>207000</v>
      </c>
      <c r="BK73" s="196">
        <v>238000</v>
      </c>
      <c r="BL73" s="196">
        <v>36000</v>
      </c>
    </row>
    <row r="74" spans="1:64" ht="21" customHeight="1">
      <c r="A74" s="354"/>
      <c r="B74" s="357"/>
      <c r="C74" s="253" t="s">
        <v>146</v>
      </c>
      <c r="D74" s="119" t="s">
        <v>30</v>
      </c>
      <c r="E74" s="119" t="s">
        <v>147</v>
      </c>
      <c r="F74" s="119" t="s">
        <v>29</v>
      </c>
      <c r="G74" s="8"/>
      <c r="H74" s="9"/>
      <c r="I74" s="9"/>
      <c r="J74" s="9"/>
      <c r="K74" s="9"/>
      <c r="L74" s="9"/>
      <c r="M74" s="10"/>
      <c r="N74" s="35"/>
      <c r="O74" s="35"/>
      <c r="P74" s="41"/>
      <c r="Q74" s="41"/>
      <c r="R74" s="49">
        <f t="shared" si="37"/>
        <v>0</v>
      </c>
      <c r="S74" s="49"/>
      <c r="T74" s="49"/>
      <c r="U74" s="49"/>
      <c r="V74" s="49"/>
      <c r="W74" s="49"/>
      <c r="X74" s="49"/>
      <c r="Y74" s="49"/>
      <c r="Z74" s="49"/>
      <c r="AA74" s="49"/>
      <c r="AB74" s="49"/>
      <c r="AC74" s="49"/>
      <c r="AD74" s="49"/>
      <c r="AE74" s="49"/>
      <c r="AF74" s="49"/>
      <c r="AG74" s="49"/>
      <c r="AH74" s="49"/>
      <c r="AI74" s="41"/>
      <c r="AJ74" s="182"/>
      <c r="AK74" s="228"/>
      <c r="AL74" s="231"/>
      <c r="AM74" s="218" t="s">
        <v>146</v>
      </c>
      <c r="AN74" s="173" t="s">
        <v>30</v>
      </c>
      <c r="AO74" s="173" t="s">
        <v>147</v>
      </c>
      <c r="AP74" s="173" t="s">
        <v>29</v>
      </c>
      <c r="AQ74" s="196">
        <f t="shared" ref="AQ74" si="46">BF74*G74</f>
        <v>0</v>
      </c>
      <c r="AR74" s="196">
        <f t="shared" ref="AR74" si="47">BG74*H74</f>
        <v>0</v>
      </c>
      <c r="AS74" s="196">
        <f t="shared" ref="AS74" si="48">BH74*I74</f>
        <v>0</v>
      </c>
      <c r="AT74" s="196">
        <f t="shared" si="41"/>
        <v>0</v>
      </c>
      <c r="AU74" s="196">
        <f t="shared" ref="AU74" si="49">BJ74*K74</f>
        <v>0</v>
      </c>
      <c r="AV74" s="196">
        <f t="shared" ref="AV74" si="50">BK74*L74</f>
        <v>0</v>
      </c>
      <c r="AW74" s="196">
        <f t="shared" ref="AW74" si="51">BL74*M74</f>
        <v>0</v>
      </c>
      <c r="AX74" s="169">
        <f t="shared" si="45"/>
        <v>0</v>
      </c>
      <c r="AY74" s="196"/>
      <c r="AZ74" s="228"/>
      <c r="BA74" s="231"/>
      <c r="BB74" s="218" t="s">
        <v>146</v>
      </c>
      <c r="BC74" s="173" t="s">
        <v>30</v>
      </c>
      <c r="BD74" s="173" t="s">
        <v>147</v>
      </c>
      <c r="BE74" s="173" t="s">
        <v>29</v>
      </c>
      <c r="BF74" s="196">
        <v>163000</v>
      </c>
      <c r="BG74" s="196">
        <v>59000</v>
      </c>
      <c r="BH74" s="196">
        <v>69000</v>
      </c>
      <c r="BI74" s="196">
        <v>79000</v>
      </c>
      <c r="BJ74" s="196">
        <v>114000</v>
      </c>
      <c r="BK74" s="196">
        <v>131000</v>
      </c>
      <c r="BL74" s="196">
        <v>20000</v>
      </c>
    </row>
    <row r="75" spans="1:64" ht="21" customHeight="1">
      <c r="A75" s="354"/>
      <c r="B75" s="357"/>
      <c r="C75" s="248"/>
      <c r="D75" s="85" t="s">
        <v>31</v>
      </c>
      <c r="E75" s="85" t="s">
        <v>147</v>
      </c>
      <c r="F75" s="85" t="s">
        <v>29</v>
      </c>
      <c r="G75" s="11"/>
      <c r="H75" s="12"/>
      <c r="I75" s="12"/>
      <c r="J75" s="12"/>
      <c r="K75" s="12"/>
      <c r="L75" s="12"/>
      <c r="M75" s="13"/>
      <c r="N75" s="35"/>
      <c r="O75" s="35"/>
      <c r="P75" s="41"/>
      <c r="Q75" s="41"/>
      <c r="R75" s="49">
        <f t="shared" si="37"/>
        <v>0</v>
      </c>
      <c r="S75" s="49"/>
      <c r="T75" s="49"/>
      <c r="U75" s="49"/>
      <c r="V75" s="49"/>
      <c r="W75" s="49"/>
      <c r="X75" s="49"/>
      <c r="Y75" s="49"/>
      <c r="Z75" s="49"/>
      <c r="AA75" s="49"/>
      <c r="AB75" s="49"/>
      <c r="AC75" s="49"/>
      <c r="AD75" s="49"/>
      <c r="AE75" s="49"/>
      <c r="AF75" s="49"/>
      <c r="AG75" s="49"/>
      <c r="AH75" s="49"/>
      <c r="AI75" s="41"/>
      <c r="AJ75" s="182"/>
      <c r="AK75" s="228"/>
      <c r="AL75" s="231"/>
      <c r="AM75" s="219"/>
      <c r="AN75" s="173" t="s">
        <v>31</v>
      </c>
      <c r="AO75" s="173" t="s">
        <v>147</v>
      </c>
      <c r="AP75" s="173" t="s">
        <v>29</v>
      </c>
      <c r="AQ75" s="196">
        <f t="shared" ref="AQ75:AQ94" si="52">BF75*G75</f>
        <v>0</v>
      </c>
      <c r="AR75" s="196">
        <f t="shared" ref="AR75" si="53">BG75*H75</f>
        <v>0</v>
      </c>
      <c r="AS75" s="196">
        <f t="shared" ref="AS75" si="54">BH75*I75</f>
        <v>0</v>
      </c>
      <c r="AT75" s="196">
        <f t="shared" si="41"/>
        <v>0</v>
      </c>
      <c r="AU75" s="196">
        <f t="shared" ref="AU75" si="55">BJ75*K75</f>
        <v>0</v>
      </c>
      <c r="AV75" s="196">
        <f t="shared" ref="AV75" si="56">BK75*L75</f>
        <v>0</v>
      </c>
      <c r="AW75" s="196">
        <f t="shared" ref="AW75" si="57">BL75*M75</f>
        <v>0</v>
      </c>
      <c r="AX75" s="169">
        <f t="shared" si="45"/>
        <v>0</v>
      </c>
      <c r="AY75" s="196"/>
      <c r="AZ75" s="228"/>
      <c r="BA75" s="231"/>
      <c r="BB75" s="219"/>
      <c r="BC75" s="173" t="s">
        <v>31</v>
      </c>
      <c r="BD75" s="173" t="s">
        <v>147</v>
      </c>
      <c r="BE75" s="173" t="s">
        <v>29</v>
      </c>
      <c r="BF75" s="196">
        <v>163000</v>
      </c>
      <c r="BG75" s="196">
        <v>59000</v>
      </c>
      <c r="BH75" s="196">
        <v>69000</v>
      </c>
      <c r="BI75" s="196">
        <v>79000</v>
      </c>
      <c r="BJ75" s="196">
        <v>114000</v>
      </c>
      <c r="BK75" s="196">
        <v>131000</v>
      </c>
      <c r="BL75" s="196">
        <v>20000</v>
      </c>
    </row>
    <row r="76" spans="1:64" ht="21" customHeight="1">
      <c r="A76" s="354"/>
      <c r="B76" s="358" t="s">
        <v>50</v>
      </c>
      <c r="C76" s="248" t="s">
        <v>133</v>
      </c>
      <c r="D76" s="248"/>
      <c r="E76" s="129" t="s">
        <v>148</v>
      </c>
      <c r="F76" s="129" t="s">
        <v>34</v>
      </c>
      <c r="G76" s="3"/>
      <c r="H76" s="14"/>
      <c r="I76" s="14"/>
      <c r="J76" s="14"/>
      <c r="K76" s="14"/>
      <c r="L76" s="14"/>
      <c r="M76" s="4"/>
      <c r="N76" s="35"/>
      <c r="O76" s="35"/>
      <c r="P76" s="41"/>
      <c r="Q76" s="41"/>
      <c r="R76" s="49">
        <f t="shared" si="37"/>
        <v>0</v>
      </c>
      <c r="S76" s="49"/>
      <c r="T76" s="49"/>
      <c r="U76" s="49"/>
      <c r="V76" s="49"/>
      <c r="W76" s="49"/>
      <c r="X76" s="49"/>
      <c r="Y76" s="49"/>
      <c r="Z76" s="49"/>
      <c r="AA76" s="49"/>
      <c r="AB76" s="49"/>
      <c r="AC76" s="49"/>
      <c r="AD76" s="49"/>
      <c r="AE76" s="49"/>
      <c r="AF76" s="49"/>
      <c r="AG76" s="49"/>
      <c r="AH76" s="49"/>
      <c r="AI76" s="41"/>
      <c r="AJ76" s="182"/>
      <c r="AK76" s="228"/>
      <c r="AL76" s="218" t="s">
        <v>50</v>
      </c>
      <c r="AM76" s="219" t="s">
        <v>133</v>
      </c>
      <c r="AN76" s="219"/>
      <c r="AO76" s="173" t="s">
        <v>148</v>
      </c>
      <c r="AP76" s="173" t="s">
        <v>34</v>
      </c>
      <c r="AQ76" s="196">
        <f t="shared" si="52"/>
        <v>0</v>
      </c>
      <c r="AR76" s="196">
        <f t="shared" ref="AR76" si="58">BG76*H76</f>
        <v>0</v>
      </c>
      <c r="AS76" s="196">
        <f t="shared" ref="AS76" si="59">BH76*I76</f>
        <v>0</v>
      </c>
      <c r="AT76" s="196">
        <f t="shared" si="41"/>
        <v>0</v>
      </c>
      <c r="AU76" s="196">
        <f t="shared" ref="AU76" si="60">BJ76*K76</f>
        <v>0</v>
      </c>
      <c r="AV76" s="196">
        <f t="shared" ref="AV76" si="61">BK76*L76</f>
        <v>0</v>
      </c>
      <c r="AW76" s="196">
        <f t="shared" ref="AW76" si="62">BL76*M76</f>
        <v>0</v>
      </c>
      <c r="AX76" s="169">
        <f t="shared" si="45"/>
        <v>0</v>
      </c>
      <c r="AY76" s="196"/>
      <c r="AZ76" s="228"/>
      <c r="BA76" s="218" t="s">
        <v>50</v>
      </c>
      <c r="BB76" s="219" t="s">
        <v>133</v>
      </c>
      <c r="BC76" s="219"/>
      <c r="BD76" s="173" t="s">
        <v>148</v>
      </c>
      <c r="BE76" s="173" t="s">
        <v>34</v>
      </c>
      <c r="BF76" s="196">
        <v>14300</v>
      </c>
      <c r="BG76" s="196">
        <v>5100</v>
      </c>
      <c r="BH76" s="196">
        <v>6000</v>
      </c>
      <c r="BI76" s="196">
        <v>6900</v>
      </c>
      <c r="BJ76" s="196">
        <v>10000</v>
      </c>
      <c r="BK76" s="196">
        <v>11500</v>
      </c>
      <c r="BL76" s="196">
        <v>1700</v>
      </c>
    </row>
    <row r="77" spans="1:64" ht="21" customHeight="1">
      <c r="A77" s="354"/>
      <c r="B77" s="359"/>
      <c r="C77" s="263" t="s">
        <v>146</v>
      </c>
      <c r="D77" s="119" t="s">
        <v>30</v>
      </c>
      <c r="E77" s="131" t="s">
        <v>149</v>
      </c>
      <c r="F77" s="131" t="s">
        <v>35</v>
      </c>
      <c r="G77" s="8"/>
      <c r="H77" s="9"/>
      <c r="I77" s="9"/>
      <c r="J77" s="9"/>
      <c r="K77" s="9"/>
      <c r="L77" s="9"/>
      <c r="M77" s="10"/>
      <c r="N77" s="35"/>
      <c r="O77" s="35"/>
      <c r="P77" s="41"/>
      <c r="Q77" s="41"/>
      <c r="R77" s="49">
        <f t="shared" si="37"/>
        <v>0</v>
      </c>
      <c r="S77" s="49"/>
      <c r="T77" s="49"/>
      <c r="U77" s="49"/>
      <c r="V77" s="49"/>
      <c r="W77" s="49"/>
      <c r="X77" s="49"/>
      <c r="Y77" s="49"/>
      <c r="Z77" s="49"/>
      <c r="AA77" s="49"/>
      <c r="AB77" s="49"/>
      <c r="AC77" s="49"/>
      <c r="AD77" s="49"/>
      <c r="AE77" s="49"/>
      <c r="AF77" s="49"/>
      <c r="AG77" s="49"/>
      <c r="AH77" s="49"/>
      <c r="AI77" s="41"/>
      <c r="AJ77" s="182"/>
      <c r="AK77" s="228"/>
      <c r="AL77" s="219"/>
      <c r="AM77" s="218" t="s">
        <v>146</v>
      </c>
      <c r="AN77" s="173" t="s">
        <v>30</v>
      </c>
      <c r="AO77" s="173" t="s">
        <v>149</v>
      </c>
      <c r="AP77" s="173" t="s">
        <v>35</v>
      </c>
      <c r="AQ77" s="196">
        <f t="shared" si="52"/>
        <v>0</v>
      </c>
      <c r="AR77" s="196">
        <f t="shared" ref="AR77:AR78" si="63">BG77*H77</f>
        <v>0</v>
      </c>
      <c r="AS77" s="196">
        <f t="shared" ref="AS77:AS78" si="64">BH77*I77</f>
        <v>0</v>
      </c>
      <c r="AT77" s="196">
        <f t="shared" si="41"/>
        <v>0</v>
      </c>
      <c r="AU77" s="196">
        <f t="shared" ref="AU77:AU78" si="65">BJ77*K77</f>
        <v>0</v>
      </c>
      <c r="AV77" s="196">
        <f t="shared" ref="AV77:AV78" si="66">BK77*L77</f>
        <v>0</v>
      </c>
      <c r="AW77" s="196">
        <f t="shared" ref="AW77:AW78" si="67">BL77*M77</f>
        <v>0</v>
      </c>
      <c r="AX77" s="169">
        <f t="shared" si="45"/>
        <v>0</v>
      </c>
      <c r="AY77" s="196"/>
      <c r="AZ77" s="228"/>
      <c r="BA77" s="219"/>
      <c r="BB77" s="218" t="s">
        <v>146</v>
      </c>
      <c r="BC77" s="173" t="s">
        <v>30</v>
      </c>
      <c r="BD77" s="173" t="s">
        <v>149</v>
      </c>
      <c r="BE77" s="173" t="s">
        <v>35</v>
      </c>
      <c r="BF77" s="196">
        <v>7700</v>
      </c>
      <c r="BG77" s="196">
        <v>2800</v>
      </c>
      <c r="BH77" s="196">
        <v>3200</v>
      </c>
      <c r="BI77" s="196">
        <v>3700</v>
      </c>
      <c r="BJ77" s="196">
        <v>5400</v>
      </c>
      <c r="BK77" s="196">
        <v>6200</v>
      </c>
      <c r="BL77" s="196">
        <v>900</v>
      </c>
    </row>
    <row r="78" spans="1:64" ht="21" customHeight="1">
      <c r="A78" s="354"/>
      <c r="B78" s="360"/>
      <c r="C78" s="264"/>
      <c r="D78" s="132" t="s">
        <v>31</v>
      </c>
      <c r="E78" s="133" t="s">
        <v>149</v>
      </c>
      <c r="F78" s="134" t="s">
        <v>35</v>
      </c>
      <c r="G78" s="11"/>
      <c r="H78" s="12"/>
      <c r="I78" s="12"/>
      <c r="J78" s="12"/>
      <c r="K78" s="12"/>
      <c r="L78" s="12"/>
      <c r="M78" s="13"/>
      <c r="N78" s="35"/>
      <c r="O78" s="35"/>
      <c r="P78" s="41"/>
      <c r="Q78" s="41"/>
      <c r="R78" s="49">
        <f t="shared" si="37"/>
        <v>0</v>
      </c>
      <c r="S78" s="49"/>
      <c r="T78" s="49"/>
      <c r="U78" s="49"/>
      <c r="V78" s="49"/>
      <c r="W78" s="49"/>
      <c r="X78" s="49"/>
      <c r="Y78" s="49"/>
      <c r="Z78" s="49"/>
      <c r="AA78" s="49"/>
      <c r="AB78" s="49"/>
      <c r="AC78" s="49"/>
      <c r="AD78" s="49"/>
      <c r="AE78" s="49"/>
      <c r="AF78" s="49"/>
      <c r="AG78" s="49"/>
      <c r="AH78" s="49"/>
      <c r="AI78" s="41"/>
      <c r="AJ78" s="182"/>
      <c r="AK78" s="228"/>
      <c r="AL78" s="219"/>
      <c r="AM78" s="218"/>
      <c r="AN78" s="199" t="s">
        <v>31</v>
      </c>
      <c r="AO78" s="199" t="s">
        <v>149</v>
      </c>
      <c r="AP78" s="173" t="s">
        <v>35</v>
      </c>
      <c r="AQ78" s="196">
        <f t="shared" si="52"/>
        <v>0</v>
      </c>
      <c r="AR78" s="196">
        <f t="shared" si="63"/>
        <v>0</v>
      </c>
      <c r="AS78" s="196">
        <f t="shared" si="64"/>
        <v>0</v>
      </c>
      <c r="AT78" s="196">
        <f t="shared" si="41"/>
        <v>0</v>
      </c>
      <c r="AU78" s="196">
        <f t="shared" si="65"/>
        <v>0</v>
      </c>
      <c r="AV78" s="196">
        <f t="shared" si="66"/>
        <v>0</v>
      </c>
      <c r="AW78" s="196">
        <f t="shared" si="67"/>
        <v>0</v>
      </c>
      <c r="AX78" s="169">
        <f t="shared" si="45"/>
        <v>0</v>
      </c>
      <c r="AY78" s="196"/>
      <c r="AZ78" s="228"/>
      <c r="BA78" s="219"/>
      <c r="BB78" s="218"/>
      <c r="BC78" s="199" t="s">
        <v>31</v>
      </c>
      <c r="BD78" s="199" t="s">
        <v>149</v>
      </c>
      <c r="BE78" s="173" t="s">
        <v>35</v>
      </c>
      <c r="BF78" s="196">
        <v>7700</v>
      </c>
      <c r="BG78" s="196">
        <v>2800</v>
      </c>
      <c r="BH78" s="196">
        <v>3200</v>
      </c>
      <c r="BI78" s="196">
        <v>3700</v>
      </c>
      <c r="BJ78" s="196">
        <v>5400</v>
      </c>
      <c r="BK78" s="196">
        <v>6200</v>
      </c>
      <c r="BL78" s="196">
        <v>900</v>
      </c>
    </row>
    <row r="79" spans="1:64" ht="21" customHeight="1">
      <c r="A79" s="354"/>
      <c r="B79" s="361" t="s">
        <v>49</v>
      </c>
      <c r="C79" s="266"/>
      <c r="D79" s="267"/>
      <c r="E79" s="129" t="s">
        <v>149</v>
      </c>
      <c r="F79" s="129" t="s">
        <v>35</v>
      </c>
      <c r="G79" s="3"/>
      <c r="H79" s="14"/>
      <c r="I79" s="14"/>
      <c r="J79" s="14"/>
      <c r="K79" s="14"/>
      <c r="L79" s="14"/>
      <c r="M79" s="4"/>
      <c r="N79" s="35"/>
      <c r="O79" s="35"/>
      <c r="P79" s="41"/>
      <c r="Q79" s="41"/>
      <c r="R79" s="49">
        <f t="shared" si="37"/>
        <v>0</v>
      </c>
      <c r="S79" s="49"/>
      <c r="T79" s="49"/>
      <c r="U79" s="49"/>
      <c r="V79" s="49"/>
      <c r="W79" s="49"/>
      <c r="X79" s="49"/>
      <c r="Y79" s="49"/>
      <c r="Z79" s="49"/>
      <c r="AA79" s="49"/>
      <c r="AB79" s="49"/>
      <c r="AC79" s="49"/>
      <c r="AD79" s="49"/>
      <c r="AE79" s="49"/>
      <c r="AF79" s="49"/>
      <c r="AG79" s="49"/>
      <c r="AH79" s="49"/>
      <c r="AI79" s="41"/>
      <c r="AJ79" s="182"/>
      <c r="AK79" s="228"/>
      <c r="AL79" s="219" t="s">
        <v>49</v>
      </c>
      <c r="AM79" s="219"/>
      <c r="AN79" s="219"/>
      <c r="AO79" s="173" t="s">
        <v>149</v>
      </c>
      <c r="AP79" s="173" t="s">
        <v>35</v>
      </c>
      <c r="AQ79" s="196">
        <f t="shared" si="52"/>
        <v>0</v>
      </c>
      <c r="AR79" s="196">
        <f t="shared" ref="AR79:AR80" si="68">BG79*H79</f>
        <v>0</v>
      </c>
      <c r="AS79" s="196">
        <f t="shared" ref="AS79:AS80" si="69">BH79*I79</f>
        <v>0</v>
      </c>
      <c r="AT79" s="196">
        <f t="shared" si="41"/>
        <v>0</v>
      </c>
      <c r="AU79" s="196">
        <f t="shared" ref="AU79:AU80" si="70">BJ79*K79</f>
        <v>0</v>
      </c>
      <c r="AV79" s="196">
        <f t="shared" ref="AV79:AV80" si="71">BK79*L79</f>
        <v>0</v>
      </c>
      <c r="AW79" s="196">
        <f t="shared" ref="AW79:AW80" si="72">BL79*M79</f>
        <v>0</v>
      </c>
      <c r="AX79" s="169">
        <f t="shared" si="45"/>
        <v>0</v>
      </c>
      <c r="AY79" s="196"/>
      <c r="AZ79" s="228"/>
      <c r="BA79" s="219" t="s">
        <v>49</v>
      </c>
      <c r="BB79" s="219"/>
      <c r="BC79" s="219"/>
      <c r="BD79" s="173" t="s">
        <v>149</v>
      </c>
      <c r="BE79" s="173" t="s">
        <v>35</v>
      </c>
      <c r="BF79" s="196">
        <v>7700</v>
      </c>
      <c r="BG79" s="196">
        <v>2800</v>
      </c>
      <c r="BH79" s="196">
        <v>3200</v>
      </c>
      <c r="BI79" s="196">
        <v>3700</v>
      </c>
      <c r="BJ79" s="196">
        <v>5400</v>
      </c>
      <c r="BK79" s="196">
        <v>6200</v>
      </c>
      <c r="BL79" s="196">
        <v>900</v>
      </c>
    </row>
    <row r="80" spans="1:64" ht="21" customHeight="1" thickBot="1">
      <c r="A80" s="355"/>
      <c r="B80" s="362" t="s">
        <v>150</v>
      </c>
      <c r="C80" s="363"/>
      <c r="D80" s="364"/>
      <c r="E80" s="135"/>
      <c r="F80" s="135"/>
      <c r="G80" s="5"/>
      <c r="H80" s="5"/>
      <c r="I80" s="5"/>
      <c r="J80" s="5"/>
      <c r="K80" s="5"/>
      <c r="L80" s="5"/>
      <c r="M80" s="6"/>
      <c r="N80" s="35"/>
      <c r="O80" s="35"/>
      <c r="P80" s="41"/>
      <c r="Q80" s="41"/>
      <c r="R80" s="49">
        <f t="shared" si="37"/>
        <v>0</v>
      </c>
      <c r="S80" s="49"/>
      <c r="T80" s="49"/>
      <c r="U80" s="49"/>
      <c r="V80" s="49"/>
      <c r="W80" s="49"/>
      <c r="X80" s="49"/>
      <c r="Y80" s="49"/>
      <c r="Z80" s="49"/>
      <c r="AA80" s="49"/>
      <c r="AB80" s="49"/>
      <c r="AC80" s="49"/>
      <c r="AD80" s="49"/>
      <c r="AE80" s="49"/>
      <c r="AF80" s="49"/>
      <c r="AG80" s="49"/>
      <c r="AH80" s="49"/>
      <c r="AI80" s="41"/>
      <c r="AJ80" s="182"/>
      <c r="AK80" s="228"/>
      <c r="AL80" s="219" t="s">
        <v>150</v>
      </c>
      <c r="AM80" s="219"/>
      <c r="AN80" s="219"/>
      <c r="AO80" s="173"/>
      <c r="AP80" s="173"/>
      <c r="AQ80" s="196">
        <f t="shared" si="52"/>
        <v>0</v>
      </c>
      <c r="AR80" s="196">
        <f t="shared" si="68"/>
        <v>0</v>
      </c>
      <c r="AS80" s="196">
        <f t="shared" si="69"/>
        <v>0</v>
      </c>
      <c r="AT80" s="196">
        <f t="shared" si="41"/>
        <v>0</v>
      </c>
      <c r="AU80" s="196">
        <f t="shared" si="70"/>
        <v>0</v>
      </c>
      <c r="AV80" s="196">
        <f t="shared" si="71"/>
        <v>0</v>
      </c>
      <c r="AW80" s="196">
        <f t="shared" si="72"/>
        <v>0</v>
      </c>
      <c r="AX80" s="169">
        <f t="shared" si="45"/>
        <v>0</v>
      </c>
      <c r="AY80" s="196"/>
      <c r="AZ80" s="228"/>
      <c r="BA80" s="219" t="s">
        <v>150</v>
      </c>
      <c r="BB80" s="219"/>
      <c r="BC80" s="219"/>
      <c r="BD80" s="173"/>
      <c r="BE80" s="173"/>
      <c r="BF80" s="196">
        <v>6000</v>
      </c>
      <c r="BG80" s="196">
        <v>2200</v>
      </c>
      <c r="BH80" s="196">
        <v>2500</v>
      </c>
      <c r="BI80" s="196">
        <v>2900</v>
      </c>
      <c r="BJ80" s="196">
        <v>4200</v>
      </c>
      <c r="BK80" s="196">
        <v>4800</v>
      </c>
      <c r="BL80" s="196">
        <v>700</v>
      </c>
    </row>
    <row r="81" spans="1:64" ht="21" customHeight="1">
      <c r="A81" s="353" t="s">
        <v>151</v>
      </c>
      <c r="B81" s="268" t="s">
        <v>32</v>
      </c>
      <c r="C81" s="269"/>
      <c r="D81" s="269"/>
      <c r="E81" s="105" t="s">
        <v>152</v>
      </c>
      <c r="F81" s="105" t="s">
        <v>33</v>
      </c>
      <c r="G81" s="1"/>
      <c r="H81" s="7"/>
      <c r="I81" s="7"/>
      <c r="J81" s="7"/>
      <c r="K81" s="7"/>
      <c r="L81" s="7"/>
      <c r="M81" s="2"/>
      <c r="N81" s="35"/>
      <c r="O81" s="35"/>
      <c r="P81" s="41"/>
      <c r="Q81" s="41"/>
      <c r="R81" s="49">
        <f t="shared" si="37"/>
        <v>0</v>
      </c>
      <c r="S81" s="49"/>
      <c r="T81" s="49"/>
      <c r="U81" s="49"/>
      <c r="V81" s="49"/>
      <c r="W81" s="49"/>
      <c r="X81" s="49"/>
      <c r="Y81" s="49"/>
      <c r="Z81" s="49"/>
      <c r="AA81" s="49"/>
      <c r="AB81" s="49"/>
      <c r="AC81" s="49"/>
      <c r="AD81" s="49"/>
      <c r="AE81" s="49"/>
      <c r="AF81" s="49"/>
      <c r="AG81" s="49"/>
      <c r="AH81" s="49"/>
      <c r="AI81" s="41"/>
      <c r="AJ81" s="182"/>
      <c r="AK81" s="228" t="s">
        <v>151</v>
      </c>
      <c r="AL81" s="219" t="s">
        <v>32</v>
      </c>
      <c r="AM81" s="219"/>
      <c r="AN81" s="219"/>
      <c r="AO81" s="173" t="s">
        <v>152</v>
      </c>
      <c r="AP81" s="173" t="s">
        <v>33</v>
      </c>
      <c r="AQ81" s="196">
        <f t="shared" si="52"/>
        <v>0</v>
      </c>
      <c r="AR81" s="196">
        <f t="shared" ref="AR81" si="73">BG81*H81</f>
        <v>0</v>
      </c>
      <c r="AS81" s="196">
        <f t="shared" ref="AS81" si="74">BH81*I81</f>
        <v>0</v>
      </c>
      <c r="AT81" s="196">
        <f t="shared" si="41"/>
        <v>0</v>
      </c>
      <c r="AU81" s="196">
        <f t="shared" ref="AU81" si="75">BJ81*K81</f>
        <v>0</v>
      </c>
      <c r="AV81" s="196">
        <f t="shared" ref="AV81" si="76">BK81*L81</f>
        <v>0</v>
      </c>
      <c r="AW81" s="196">
        <f t="shared" ref="AW81" si="77">BL81*M81</f>
        <v>0</v>
      </c>
      <c r="AX81" s="169">
        <f t="shared" si="45"/>
        <v>0</v>
      </c>
      <c r="AY81" s="196"/>
      <c r="AZ81" s="228" t="s">
        <v>151</v>
      </c>
      <c r="BA81" s="219" t="s">
        <v>32</v>
      </c>
      <c r="BB81" s="219"/>
      <c r="BC81" s="219"/>
      <c r="BD81" s="173" t="s">
        <v>152</v>
      </c>
      <c r="BE81" s="173" t="s">
        <v>33</v>
      </c>
      <c r="BF81" s="196">
        <v>130000</v>
      </c>
      <c r="BG81" s="196">
        <v>47000</v>
      </c>
      <c r="BH81" s="196">
        <v>55000</v>
      </c>
      <c r="BI81" s="196">
        <v>62000</v>
      </c>
      <c r="BJ81" s="196">
        <v>90000</v>
      </c>
      <c r="BK81" s="196">
        <v>104000</v>
      </c>
      <c r="BL81" s="196">
        <v>16000</v>
      </c>
    </row>
    <row r="82" spans="1:64" ht="21" customHeight="1">
      <c r="A82" s="354"/>
      <c r="B82" s="361" t="s">
        <v>36</v>
      </c>
      <c r="C82" s="266"/>
      <c r="D82" s="267"/>
      <c r="E82" s="129" t="s">
        <v>153</v>
      </c>
      <c r="F82" s="129" t="s">
        <v>39</v>
      </c>
      <c r="G82" s="3"/>
      <c r="H82" s="14"/>
      <c r="I82" s="14"/>
      <c r="J82" s="14"/>
      <c r="K82" s="14"/>
      <c r="L82" s="14"/>
      <c r="M82" s="4"/>
      <c r="N82" s="35"/>
      <c r="O82" s="35"/>
      <c r="P82" s="41"/>
      <c r="Q82" s="41"/>
      <c r="R82" s="49">
        <f t="shared" si="37"/>
        <v>0</v>
      </c>
      <c r="S82" s="49"/>
      <c r="T82" s="49"/>
      <c r="U82" s="49"/>
      <c r="V82" s="49"/>
      <c r="W82" s="49"/>
      <c r="X82" s="49"/>
      <c r="Y82" s="49"/>
      <c r="Z82" s="49"/>
      <c r="AA82" s="49"/>
      <c r="AB82" s="49"/>
      <c r="AC82" s="49"/>
      <c r="AD82" s="49"/>
      <c r="AE82" s="49"/>
      <c r="AF82" s="49"/>
      <c r="AG82" s="49"/>
      <c r="AH82" s="49"/>
      <c r="AI82" s="41"/>
      <c r="AJ82" s="182"/>
      <c r="AK82" s="228"/>
      <c r="AL82" s="219" t="s">
        <v>36</v>
      </c>
      <c r="AM82" s="219"/>
      <c r="AN82" s="219"/>
      <c r="AO82" s="173" t="s">
        <v>153</v>
      </c>
      <c r="AP82" s="173" t="s">
        <v>39</v>
      </c>
      <c r="AQ82" s="196">
        <f t="shared" si="52"/>
        <v>0</v>
      </c>
      <c r="AR82" s="196">
        <f t="shared" ref="AR82" si="78">BG82*H82</f>
        <v>0</v>
      </c>
      <c r="AS82" s="196">
        <f t="shared" ref="AS82" si="79">BH82*I82</f>
        <v>0</v>
      </c>
      <c r="AT82" s="196">
        <f t="shared" si="41"/>
        <v>0</v>
      </c>
      <c r="AU82" s="196">
        <f t="shared" ref="AU82" si="80">BJ82*K82</f>
        <v>0</v>
      </c>
      <c r="AV82" s="196">
        <f t="shared" ref="AV82" si="81">BK82*L82</f>
        <v>0</v>
      </c>
      <c r="AW82" s="196">
        <f t="shared" ref="AW82" si="82">BL82*M82</f>
        <v>0</v>
      </c>
      <c r="AX82" s="169">
        <f t="shared" si="45"/>
        <v>0</v>
      </c>
      <c r="AY82" s="196"/>
      <c r="AZ82" s="228"/>
      <c r="BA82" s="219" t="s">
        <v>36</v>
      </c>
      <c r="BB82" s="219"/>
      <c r="BC82" s="219"/>
      <c r="BD82" s="173" t="s">
        <v>153</v>
      </c>
      <c r="BE82" s="173" t="s">
        <v>39</v>
      </c>
      <c r="BF82" s="196">
        <v>28000</v>
      </c>
      <c r="BG82" s="196">
        <v>10100</v>
      </c>
      <c r="BH82" s="196">
        <v>11800</v>
      </c>
      <c r="BI82" s="196">
        <v>13400</v>
      </c>
      <c r="BJ82" s="196">
        <v>19500</v>
      </c>
      <c r="BK82" s="196">
        <v>22500</v>
      </c>
      <c r="BL82" s="196">
        <v>3400</v>
      </c>
    </row>
    <row r="83" spans="1:64" ht="21" customHeight="1">
      <c r="A83" s="354"/>
      <c r="B83" s="361" t="s">
        <v>37</v>
      </c>
      <c r="C83" s="266"/>
      <c r="D83" s="267"/>
      <c r="E83" s="129" t="s">
        <v>153</v>
      </c>
      <c r="F83" s="129" t="s">
        <v>39</v>
      </c>
      <c r="G83" s="3"/>
      <c r="H83" s="14"/>
      <c r="I83" s="14"/>
      <c r="J83" s="14"/>
      <c r="K83" s="14"/>
      <c r="L83" s="14"/>
      <c r="M83" s="4"/>
      <c r="N83" s="35"/>
      <c r="O83" s="35"/>
      <c r="P83" s="41"/>
      <c r="Q83" s="41"/>
      <c r="R83" s="49">
        <f t="shared" si="37"/>
        <v>0</v>
      </c>
      <c r="S83" s="49"/>
      <c r="T83" s="49"/>
      <c r="U83" s="49"/>
      <c r="V83" s="49"/>
      <c r="W83" s="49"/>
      <c r="X83" s="49"/>
      <c r="Y83" s="49"/>
      <c r="Z83" s="49"/>
      <c r="AA83" s="49"/>
      <c r="AB83" s="49"/>
      <c r="AC83" s="49"/>
      <c r="AD83" s="49"/>
      <c r="AE83" s="49"/>
      <c r="AF83" s="49"/>
      <c r="AG83" s="49"/>
      <c r="AH83" s="49"/>
      <c r="AI83" s="41"/>
      <c r="AJ83" s="182"/>
      <c r="AK83" s="228"/>
      <c r="AL83" s="219" t="s">
        <v>37</v>
      </c>
      <c r="AM83" s="219"/>
      <c r="AN83" s="219"/>
      <c r="AO83" s="173" t="s">
        <v>153</v>
      </c>
      <c r="AP83" s="173" t="s">
        <v>39</v>
      </c>
      <c r="AQ83" s="196">
        <f t="shared" si="52"/>
        <v>0</v>
      </c>
      <c r="AR83" s="196">
        <f t="shared" ref="AR83" si="83">BG83*H83</f>
        <v>0</v>
      </c>
      <c r="AS83" s="196">
        <f t="shared" ref="AS83" si="84">BH83*I83</f>
        <v>0</v>
      </c>
      <c r="AT83" s="196">
        <f t="shared" si="41"/>
        <v>0</v>
      </c>
      <c r="AU83" s="196">
        <f t="shared" ref="AU83" si="85">BJ83*K83</f>
        <v>0</v>
      </c>
      <c r="AV83" s="196">
        <f t="shared" ref="AV83" si="86">BK83*L83</f>
        <v>0</v>
      </c>
      <c r="AW83" s="196">
        <f t="shared" ref="AW83" si="87">BL83*M83</f>
        <v>0</v>
      </c>
      <c r="AX83" s="169">
        <f t="shared" si="45"/>
        <v>0</v>
      </c>
      <c r="AY83" s="196"/>
      <c r="AZ83" s="228"/>
      <c r="BA83" s="219" t="s">
        <v>37</v>
      </c>
      <c r="BB83" s="219"/>
      <c r="BC83" s="219"/>
      <c r="BD83" s="173" t="s">
        <v>153</v>
      </c>
      <c r="BE83" s="173" t="s">
        <v>39</v>
      </c>
      <c r="BF83" s="196">
        <v>28000</v>
      </c>
      <c r="BG83" s="196">
        <v>10100</v>
      </c>
      <c r="BH83" s="196">
        <v>11800</v>
      </c>
      <c r="BI83" s="196">
        <v>13400</v>
      </c>
      <c r="BJ83" s="196">
        <v>19500</v>
      </c>
      <c r="BK83" s="196">
        <v>22500</v>
      </c>
      <c r="BL83" s="196">
        <v>3400</v>
      </c>
    </row>
    <row r="84" spans="1:64" ht="21" customHeight="1">
      <c r="A84" s="354"/>
      <c r="B84" s="361" t="s">
        <v>38</v>
      </c>
      <c r="C84" s="266"/>
      <c r="D84" s="267"/>
      <c r="E84" s="129" t="s">
        <v>83</v>
      </c>
      <c r="F84" s="129" t="s">
        <v>35</v>
      </c>
      <c r="G84" s="3"/>
      <c r="H84" s="14"/>
      <c r="I84" s="14"/>
      <c r="J84" s="14"/>
      <c r="K84" s="14"/>
      <c r="L84" s="14"/>
      <c r="M84" s="4"/>
      <c r="N84" s="35"/>
      <c r="O84" s="35"/>
      <c r="P84" s="41"/>
      <c r="Q84" s="41"/>
      <c r="R84" s="49">
        <f t="shared" si="37"/>
        <v>0</v>
      </c>
      <c r="S84" s="49"/>
      <c r="T84" s="49"/>
      <c r="U84" s="49"/>
      <c r="V84" s="49"/>
      <c r="W84" s="49"/>
      <c r="X84" s="49"/>
      <c r="Y84" s="49"/>
      <c r="Z84" s="49"/>
      <c r="AA84" s="49"/>
      <c r="AB84" s="49"/>
      <c r="AC84" s="49"/>
      <c r="AD84" s="49"/>
      <c r="AE84" s="49"/>
      <c r="AF84" s="49"/>
      <c r="AG84" s="49"/>
      <c r="AH84" s="49"/>
      <c r="AI84" s="41"/>
      <c r="AJ84" s="182"/>
      <c r="AK84" s="228"/>
      <c r="AL84" s="219" t="s">
        <v>38</v>
      </c>
      <c r="AM84" s="219"/>
      <c r="AN84" s="219"/>
      <c r="AO84" s="173" t="s">
        <v>83</v>
      </c>
      <c r="AP84" s="173" t="s">
        <v>35</v>
      </c>
      <c r="AQ84" s="196">
        <f t="shared" si="52"/>
        <v>0</v>
      </c>
      <c r="AR84" s="196">
        <f t="shared" ref="AR84:AR94" si="88">BG84*H84</f>
        <v>0</v>
      </c>
      <c r="AS84" s="196">
        <f t="shared" ref="AS84:AS94" si="89">BH84*I84</f>
        <v>0</v>
      </c>
      <c r="AT84" s="196">
        <f t="shared" si="41"/>
        <v>0</v>
      </c>
      <c r="AU84" s="196">
        <f t="shared" ref="AU84:AU94" si="90">BJ84*K84</f>
        <v>0</v>
      </c>
      <c r="AV84" s="196">
        <f t="shared" ref="AV84:AV94" si="91">BK84*L84</f>
        <v>0</v>
      </c>
      <c r="AW84" s="196">
        <f t="shared" ref="AW84:AW94" si="92">BL84*M84</f>
        <v>0</v>
      </c>
      <c r="AX84" s="169">
        <f t="shared" si="45"/>
        <v>0</v>
      </c>
      <c r="AY84" s="196"/>
      <c r="AZ84" s="228"/>
      <c r="BA84" s="219" t="s">
        <v>38</v>
      </c>
      <c r="BB84" s="219"/>
      <c r="BC84" s="219"/>
      <c r="BD84" s="173" t="s">
        <v>83</v>
      </c>
      <c r="BE84" s="173" t="s">
        <v>35</v>
      </c>
      <c r="BF84" s="196">
        <v>10000</v>
      </c>
      <c r="BG84" s="196">
        <v>3600</v>
      </c>
      <c r="BH84" s="196">
        <v>4200</v>
      </c>
      <c r="BI84" s="196">
        <v>4800</v>
      </c>
      <c r="BJ84" s="196">
        <v>7000</v>
      </c>
      <c r="BK84" s="196">
        <v>8000</v>
      </c>
      <c r="BL84" s="196">
        <v>1200</v>
      </c>
    </row>
    <row r="85" spans="1:64" ht="21" customHeight="1">
      <c r="A85" s="354"/>
      <c r="B85" s="358" t="s">
        <v>51</v>
      </c>
      <c r="C85" s="248" t="s">
        <v>133</v>
      </c>
      <c r="D85" s="248"/>
      <c r="E85" s="84" t="s">
        <v>153</v>
      </c>
      <c r="F85" s="84" t="s">
        <v>39</v>
      </c>
      <c r="G85" s="14"/>
      <c r="H85" s="14"/>
      <c r="I85" s="14"/>
      <c r="J85" s="14"/>
      <c r="K85" s="14"/>
      <c r="L85" s="14"/>
      <c r="M85" s="4"/>
      <c r="N85" s="35"/>
      <c r="O85" s="35"/>
      <c r="P85" s="41"/>
      <c r="Q85" s="41"/>
      <c r="R85" s="49">
        <f t="shared" si="37"/>
        <v>0</v>
      </c>
      <c r="S85" s="49"/>
      <c r="T85" s="49"/>
      <c r="U85" s="49"/>
      <c r="V85" s="49"/>
      <c r="W85" s="49"/>
      <c r="X85" s="49"/>
      <c r="Y85" s="49"/>
      <c r="Z85" s="49"/>
      <c r="AA85" s="49"/>
      <c r="AB85" s="49"/>
      <c r="AC85" s="49"/>
      <c r="AD85" s="49"/>
      <c r="AE85" s="49"/>
      <c r="AF85" s="49"/>
      <c r="AG85" s="49"/>
      <c r="AH85" s="49"/>
      <c r="AI85" s="41"/>
      <c r="AJ85" s="182"/>
      <c r="AK85" s="228"/>
      <c r="AL85" s="218" t="s">
        <v>51</v>
      </c>
      <c r="AM85" s="219" t="s">
        <v>133</v>
      </c>
      <c r="AN85" s="219"/>
      <c r="AO85" s="173" t="s">
        <v>153</v>
      </c>
      <c r="AP85" s="173" t="s">
        <v>39</v>
      </c>
      <c r="AQ85" s="196">
        <f t="shared" si="52"/>
        <v>0</v>
      </c>
      <c r="AR85" s="196">
        <f t="shared" si="88"/>
        <v>0</v>
      </c>
      <c r="AS85" s="196">
        <f t="shared" si="89"/>
        <v>0</v>
      </c>
      <c r="AT85" s="196">
        <f t="shared" si="41"/>
        <v>0</v>
      </c>
      <c r="AU85" s="196">
        <f t="shared" si="90"/>
        <v>0</v>
      </c>
      <c r="AV85" s="196">
        <f t="shared" si="91"/>
        <v>0</v>
      </c>
      <c r="AW85" s="196">
        <f t="shared" si="92"/>
        <v>0</v>
      </c>
      <c r="AX85" s="169">
        <f t="shared" si="45"/>
        <v>0</v>
      </c>
      <c r="AY85" s="196"/>
      <c r="AZ85" s="228"/>
      <c r="BA85" s="218" t="s">
        <v>51</v>
      </c>
      <c r="BB85" s="219" t="s">
        <v>133</v>
      </c>
      <c r="BC85" s="219"/>
      <c r="BD85" s="173" t="s">
        <v>153</v>
      </c>
      <c r="BE85" s="173" t="s">
        <v>39</v>
      </c>
      <c r="BF85" s="196">
        <v>28000</v>
      </c>
      <c r="BG85" s="196">
        <v>10100</v>
      </c>
      <c r="BH85" s="196">
        <v>11800</v>
      </c>
      <c r="BI85" s="196">
        <v>13400</v>
      </c>
      <c r="BJ85" s="196">
        <v>19500</v>
      </c>
      <c r="BK85" s="196">
        <v>22500</v>
      </c>
      <c r="BL85" s="196">
        <v>3400</v>
      </c>
    </row>
    <row r="86" spans="1:64" ht="21" customHeight="1">
      <c r="A86" s="354"/>
      <c r="B86" s="359"/>
      <c r="C86" s="263" t="s">
        <v>146</v>
      </c>
      <c r="D86" s="119" t="s">
        <v>30</v>
      </c>
      <c r="E86" s="119" t="s">
        <v>154</v>
      </c>
      <c r="F86" s="136" t="s">
        <v>40</v>
      </c>
      <c r="G86" s="9"/>
      <c r="H86" s="9"/>
      <c r="I86" s="9"/>
      <c r="J86" s="9"/>
      <c r="K86" s="9"/>
      <c r="L86" s="9"/>
      <c r="M86" s="10"/>
      <c r="N86" s="35"/>
      <c r="O86" s="35"/>
      <c r="P86" s="41"/>
      <c r="Q86" s="41"/>
      <c r="R86" s="49">
        <f t="shared" si="37"/>
        <v>0</v>
      </c>
      <c r="S86" s="49"/>
      <c r="T86" s="49"/>
      <c r="U86" s="49"/>
      <c r="V86" s="49"/>
      <c r="W86" s="49"/>
      <c r="X86" s="49"/>
      <c r="Y86" s="49"/>
      <c r="Z86" s="49"/>
      <c r="AA86" s="49"/>
      <c r="AB86" s="49"/>
      <c r="AC86" s="49"/>
      <c r="AD86" s="49"/>
      <c r="AE86" s="49"/>
      <c r="AF86" s="49"/>
      <c r="AG86" s="49"/>
      <c r="AH86" s="49"/>
      <c r="AI86" s="41"/>
      <c r="AJ86" s="182"/>
      <c r="AK86" s="228"/>
      <c r="AL86" s="219"/>
      <c r="AM86" s="218" t="s">
        <v>146</v>
      </c>
      <c r="AN86" s="173" t="s">
        <v>30</v>
      </c>
      <c r="AO86" s="173" t="s">
        <v>154</v>
      </c>
      <c r="AP86" s="200" t="s">
        <v>40</v>
      </c>
      <c r="AQ86" s="196">
        <f t="shared" si="52"/>
        <v>0</v>
      </c>
      <c r="AR86" s="196">
        <f t="shared" si="88"/>
        <v>0</v>
      </c>
      <c r="AS86" s="196">
        <f t="shared" si="89"/>
        <v>0</v>
      </c>
      <c r="AT86" s="196">
        <f t="shared" si="41"/>
        <v>0</v>
      </c>
      <c r="AU86" s="196">
        <f t="shared" si="90"/>
        <v>0</v>
      </c>
      <c r="AV86" s="196">
        <f t="shared" si="91"/>
        <v>0</v>
      </c>
      <c r="AW86" s="196">
        <f t="shared" si="92"/>
        <v>0</v>
      </c>
      <c r="AX86" s="169">
        <f t="shared" si="45"/>
        <v>0</v>
      </c>
      <c r="AY86" s="196"/>
      <c r="AZ86" s="228"/>
      <c r="BA86" s="219"/>
      <c r="BB86" s="218" t="s">
        <v>146</v>
      </c>
      <c r="BC86" s="173" t="s">
        <v>30</v>
      </c>
      <c r="BD86" s="173" t="s">
        <v>154</v>
      </c>
      <c r="BE86" s="200" t="s">
        <v>40</v>
      </c>
      <c r="BF86" s="196">
        <v>15000</v>
      </c>
      <c r="BG86" s="196">
        <v>5600</v>
      </c>
      <c r="BH86" s="196">
        <v>6500</v>
      </c>
      <c r="BI86" s="196">
        <v>7400</v>
      </c>
      <c r="BJ86" s="196">
        <v>10700</v>
      </c>
      <c r="BK86" s="196">
        <v>12400</v>
      </c>
      <c r="BL86" s="196">
        <v>1900</v>
      </c>
    </row>
    <row r="87" spans="1:64" ht="21" customHeight="1">
      <c r="A87" s="354"/>
      <c r="B87" s="360"/>
      <c r="C87" s="264"/>
      <c r="D87" s="132" t="s">
        <v>31</v>
      </c>
      <c r="E87" s="132" t="s">
        <v>154</v>
      </c>
      <c r="F87" s="137" t="s">
        <v>40</v>
      </c>
      <c r="G87" s="12"/>
      <c r="H87" s="12"/>
      <c r="I87" s="12"/>
      <c r="J87" s="12"/>
      <c r="K87" s="12"/>
      <c r="L87" s="12"/>
      <c r="M87" s="13"/>
      <c r="N87" s="35"/>
      <c r="O87" s="35"/>
      <c r="P87" s="41"/>
      <c r="Q87" s="41"/>
      <c r="R87" s="49">
        <f t="shared" si="37"/>
        <v>0</v>
      </c>
      <c r="S87" s="49"/>
      <c r="T87" s="49"/>
      <c r="U87" s="49"/>
      <c r="V87" s="49"/>
      <c r="W87" s="49"/>
      <c r="X87" s="49"/>
      <c r="Y87" s="49"/>
      <c r="Z87" s="49"/>
      <c r="AA87" s="49"/>
      <c r="AB87" s="49"/>
      <c r="AC87" s="49"/>
      <c r="AD87" s="49"/>
      <c r="AE87" s="49"/>
      <c r="AF87" s="49"/>
      <c r="AG87" s="49"/>
      <c r="AH87" s="49"/>
      <c r="AI87" s="41"/>
      <c r="AJ87" s="182"/>
      <c r="AK87" s="228"/>
      <c r="AL87" s="219"/>
      <c r="AM87" s="218"/>
      <c r="AN87" s="199" t="s">
        <v>31</v>
      </c>
      <c r="AO87" s="199" t="s">
        <v>154</v>
      </c>
      <c r="AP87" s="200" t="s">
        <v>40</v>
      </c>
      <c r="AQ87" s="196">
        <f t="shared" si="52"/>
        <v>0</v>
      </c>
      <c r="AR87" s="196">
        <f t="shared" si="88"/>
        <v>0</v>
      </c>
      <c r="AS87" s="196">
        <f t="shared" si="89"/>
        <v>0</v>
      </c>
      <c r="AT87" s="196">
        <f t="shared" si="41"/>
        <v>0</v>
      </c>
      <c r="AU87" s="196">
        <f t="shared" si="90"/>
        <v>0</v>
      </c>
      <c r="AV87" s="196">
        <f t="shared" si="91"/>
        <v>0</v>
      </c>
      <c r="AW87" s="196">
        <f t="shared" si="92"/>
        <v>0</v>
      </c>
      <c r="AX87" s="169">
        <f t="shared" si="45"/>
        <v>0</v>
      </c>
      <c r="AY87" s="196"/>
      <c r="AZ87" s="228"/>
      <c r="BA87" s="219"/>
      <c r="BB87" s="218"/>
      <c r="BC87" s="199" t="s">
        <v>31</v>
      </c>
      <c r="BD87" s="199" t="s">
        <v>154</v>
      </c>
      <c r="BE87" s="200" t="s">
        <v>40</v>
      </c>
      <c r="BF87" s="196">
        <v>15000</v>
      </c>
      <c r="BG87" s="196">
        <v>5600</v>
      </c>
      <c r="BH87" s="196">
        <v>6500</v>
      </c>
      <c r="BI87" s="196">
        <v>7400</v>
      </c>
      <c r="BJ87" s="196">
        <v>10700</v>
      </c>
      <c r="BK87" s="196">
        <v>12400</v>
      </c>
      <c r="BL87" s="196">
        <v>1900</v>
      </c>
    </row>
    <row r="88" spans="1:64" ht="21" customHeight="1">
      <c r="A88" s="354"/>
      <c r="B88" s="358" t="s">
        <v>52</v>
      </c>
      <c r="C88" s="248" t="s">
        <v>133</v>
      </c>
      <c r="D88" s="248"/>
      <c r="E88" s="84" t="s">
        <v>153</v>
      </c>
      <c r="F88" s="84" t="s">
        <v>39</v>
      </c>
      <c r="G88" s="14"/>
      <c r="H88" s="14"/>
      <c r="I88" s="14"/>
      <c r="J88" s="14"/>
      <c r="K88" s="14"/>
      <c r="L88" s="14"/>
      <c r="M88" s="4"/>
      <c r="N88" s="35"/>
      <c r="O88" s="35"/>
      <c r="P88" s="41"/>
      <c r="Q88" s="41"/>
      <c r="R88" s="49">
        <f t="shared" si="37"/>
        <v>0</v>
      </c>
      <c r="S88" s="49"/>
      <c r="T88" s="49"/>
      <c r="U88" s="49"/>
      <c r="V88" s="49"/>
      <c r="W88" s="49"/>
      <c r="X88" s="49"/>
      <c r="Y88" s="49"/>
      <c r="Z88" s="49"/>
      <c r="AA88" s="49"/>
      <c r="AB88" s="49"/>
      <c r="AC88" s="49"/>
      <c r="AD88" s="49"/>
      <c r="AE88" s="49"/>
      <c r="AF88" s="49"/>
      <c r="AG88" s="49"/>
      <c r="AH88" s="49"/>
      <c r="AI88" s="41"/>
      <c r="AJ88" s="182"/>
      <c r="AK88" s="228"/>
      <c r="AL88" s="218" t="s">
        <v>52</v>
      </c>
      <c r="AM88" s="219" t="s">
        <v>133</v>
      </c>
      <c r="AN88" s="219"/>
      <c r="AO88" s="173" t="s">
        <v>153</v>
      </c>
      <c r="AP88" s="173" t="s">
        <v>39</v>
      </c>
      <c r="AQ88" s="196">
        <f t="shared" si="52"/>
        <v>0</v>
      </c>
      <c r="AR88" s="196">
        <f t="shared" si="88"/>
        <v>0</v>
      </c>
      <c r="AS88" s="196">
        <f t="shared" si="89"/>
        <v>0</v>
      </c>
      <c r="AT88" s="196">
        <f t="shared" si="41"/>
        <v>0</v>
      </c>
      <c r="AU88" s="196">
        <f t="shared" si="90"/>
        <v>0</v>
      </c>
      <c r="AV88" s="196">
        <f t="shared" si="91"/>
        <v>0</v>
      </c>
      <c r="AW88" s="196">
        <f t="shared" si="92"/>
        <v>0</v>
      </c>
      <c r="AX88" s="169">
        <f t="shared" si="45"/>
        <v>0</v>
      </c>
      <c r="AY88" s="196"/>
      <c r="AZ88" s="228"/>
      <c r="BA88" s="218" t="s">
        <v>52</v>
      </c>
      <c r="BB88" s="219" t="s">
        <v>133</v>
      </c>
      <c r="BC88" s="219"/>
      <c r="BD88" s="173" t="s">
        <v>153</v>
      </c>
      <c r="BE88" s="173" t="s">
        <v>39</v>
      </c>
      <c r="BF88" s="196">
        <v>28000</v>
      </c>
      <c r="BG88" s="196">
        <v>10100</v>
      </c>
      <c r="BH88" s="196">
        <v>11800</v>
      </c>
      <c r="BI88" s="196">
        <v>13400</v>
      </c>
      <c r="BJ88" s="196">
        <v>19500</v>
      </c>
      <c r="BK88" s="196">
        <v>22500</v>
      </c>
      <c r="BL88" s="196">
        <v>3400</v>
      </c>
    </row>
    <row r="89" spans="1:64" ht="21" customHeight="1">
      <c r="A89" s="354"/>
      <c r="B89" s="359"/>
      <c r="C89" s="263" t="s">
        <v>146</v>
      </c>
      <c r="D89" s="119" t="s">
        <v>30</v>
      </c>
      <c r="E89" s="119" t="s">
        <v>154</v>
      </c>
      <c r="F89" s="136" t="s">
        <v>40</v>
      </c>
      <c r="G89" s="9"/>
      <c r="H89" s="9"/>
      <c r="I89" s="9"/>
      <c r="J89" s="9"/>
      <c r="K89" s="9"/>
      <c r="L89" s="9"/>
      <c r="M89" s="10"/>
      <c r="N89" s="35"/>
      <c r="O89" s="35"/>
      <c r="P89" s="41"/>
      <c r="Q89" s="41"/>
      <c r="R89" s="49">
        <f t="shared" si="37"/>
        <v>0</v>
      </c>
      <c r="S89" s="49"/>
      <c r="T89" s="49"/>
      <c r="U89" s="49"/>
      <c r="V89" s="49"/>
      <c r="W89" s="49"/>
      <c r="X89" s="49"/>
      <c r="Y89" s="49"/>
      <c r="Z89" s="49"/>
      <c r="AA89" s="49"/>
      <c r="AB89" s="49"/>
      <c r="AC89" s="49"/>
      <c r="AD89" s="49"/>
      <c r="AE89" s="49"/>
      <c r="AF89" s="49"/>
      <c r="AG89" s="49"/>
      <c r="AH89" s="49"/>
      <c r="AI89" s="41"/>
      <c r="AJ89" s="182"/>
      <c r="AK89" s="228"/>
      <c r="AL89" s="219"/>
      <c r="AM89" s="218" t="s">
        <v>146</v>
      </c>
      <c r="AN89" s="173" t="s">
        <v>30</v>
      </c>
      <c r="AO89" s="173" t="s">
        <v>154</v>
      </c>
      <c r="AP89" s="200" t="s">
        <v>40</v>
      </c>
      <c r="AQ89" s="196">
        <f t="shared" si="52"/>
        <v>0</v>
      </c>
      <c r="AR89" s="196">
        <f t="shared" si="88"/>
        <v>0</v>
      </c>
      <c r="AS89" s="196">
        <f t="shared" si="89"/>
        <v>0</v>
      </c>
      <c r="AT89" s="196">
        <f t="shared" si="41"/>
        <v>0</v>
      </c>
      <c r="AU89" s="196">
        <f t="shared" si="90"/>
        <v>0</v>
      </c>
      <c r="AV89" s="196">
        <f t="shared" si="91"/>
        <v>0</v>
      </c>
      <c r="AW89" s="196">
        <f t="shared" si="92"/>
        <v>0</v>
      </c>
      <c r="AX89" s="169">
        <f t="shared" si="45"/>
        <v>0</v>
      </c>
      <c r="AY89" s="196"/>
      <c r="AZ89" s="228"/>
      <c r="BA89" s="219"/>
      <c r="BB89" s="218" t="s">
        <v>146</v>
      </c>
      <c r="BC89" s="173" t="s">
        <v>30</v>
      </c>
      <c r="BD89" s="173" t="s">
        <v>154</v>
      </c>
      <c r="BE89" s="200" t="s">
        <v>40</v>
      </c>
      <c r="BF89" s="196">
        <v>15000</v>
      </c>
      <c r="BG89" s="196">
        <v>5600</v>
      </c>
      <c r="BH89" s="196">
        <v>6500</v>
      </c>
      <c r="BI89" s="196">
        <v>7400</v>
      </c>
      <c r="BJ89" s="196">
        <v>10700</v>
      </c>
      <c r="BK89" s="196">
        <v>12400</v>
      </c>
      <c r="BL89" s="196">
        <v>1900</v>
      </c>
    </row>
    <row r="90" spans="1:64" ht="21" customHeight="1">
      <c r="A90" s="354"/>
      <c r="B90" s="360"/>
      <c r="C90" s="264"/>
      <c r="D90" s="132" t="s">
        <v>31</v>
      </c>
      <c r="E90" s="132" t="s">
        <v>154</v>
      </c>
      <c r="F90" s="137" t="s">
        <v>40</v>
      </c>
      <c r="G90" s="12"/>
      <c r="H90" s="12"/>
      <c r="I90" s="12"/>
      <c r="J90" s="12"/>
      <c r="K90" s="12"/>
      <c r="L90" s="12"/>
      <c r="M90" s="13"/>
      <c r="N90" s="35"/>
      <c r="O90" s="35"/>
      <c r="P90" s="41"/>
      <c r="Q90" s="41"/>
      <c r="R90" s="49">
        <f t="shared" si="37"/>
        <v>0</v>
      </c>
      <c r="S90" s="49"/>
      <c r="T90" s="49"/>
      <c r="U90" s="49"/>
      <c r="V90" s="49"/>
      <c r="W90" s="49"/>
      <c r="X90" s="49"/>
      <c r="Y90" s="49"/>
      <c r="Z90" s="49"/>
      <c r="AA90" s="49"/>
      <c r="AB90" s="49"/>
      <c r="AC90" s="49"/>
      <c r="AD90" s="49"/>
      <c r="AE90" s="49"/>
      <c r="AF90" s="49"/>
      <c r="AG90" s="49"/>
      <c r="AH90" s="49"/>
      <c r="AI90" s="41"/>
      <c r="AJ90" s="182"/>
      <c r="AK90" s="228"/>
      <c r="AL90" s="219"/>
      <c r="AM90" s="218"/>
      <c r="AN90" s="199" t="s">
        <v>31</v>
      </c>
      <c r="AO90" s="199" t="s">
        <v>154</v>
      </c>
      <c r="AP90" s="200" t="s">
        <v>40</v>
      </c>
      <c r="AQ90" s="196">
        <f t="shared" si="52"/>
        <v>0</v>
      </c>
      <c r="AR90" s="196">
        <f t="shared" si="88"/>
        <v>0</v>
      </c>
      <c r="AS90" s="196">
        <f t="shared" si="89"/>
        <v>0</v>
      </c>
      <c r="AT90" s="196">
        <f t="shared" si="41"/>
        <v>0</v>
      </c>
      <c r="AU90" s="196">
        <f t="shared" si="90"/>
        <v>0</v>
      </c>
      <c r="AV90" s="196">
        <f t="shared" si="91"/>
        <v>0</v>
      </c>
      <c r="AW90" s="196">
        <f t="shared" si="92"/>
        <v>0</v>
      </c>
      <c r="AX90" s="169">
        <f t="shared" si="45"/>
        <v>0</v>
      </c>
      <c r="AY90" s="196"/>
      <c r="AZ90" s="228"/>
      <c r="BA90" s="219"/>
      <c r="BB90" s="218"/>
      <c r="BC90" s="199" t="s">
        <v>31</v>
      </c>
      <c r="BD90" s="199" t="s">
        <v>154</v>
      </c>
      <c r="BE90" s="200" t="s">
        <v>40</v>
      </c>
      <c r="BF90" s="196">
        <v>15000</v>
      </c>
      <c r="BG90" s="196">
        <v>5600</v>
      </c>
      <c r="BH90" s="196">
        <v>6500</v>
      </c>
      <c r="BI90" s="196">
        <v>7400</v>
      </c>
      <c r="BJ90" s="196">
        <v>10700</v>
      </c>
      <c r="BK90" s="196">
        <v>12400</v>
      </c>
      <c r="BL90" s="196">
        <v>1900</v>
      </c>
    </row>
    <row r="91" spans="1:64" ht="21" customHeight="1">
      <c r="A91" s="354"/>
      <c r="B91" s="365" t="s">
        <v>47</v>
      </c>
      <c r="C91" s="366"/>
      <c r="D91" s="367"/>
      <c r="E91" s="138" t="s">
        <v>155</v>
      </c>
      <c r="F91" s="84" t="s">
        <v>29</v>
      </c>
      <c r="G91" s="14"/>
      <c r="H91" s="14"/>
      <c r="I91" s="14"/>
      <c r="J91" s="14"/>
      <c r="K91" s="14"/>
      <c r="L91" s="14"/>
      <c r="M91" s="4"/>
      <c r="N91" s="35"/>
      <c r="O91" s="35"/>
      <c r="P91" s="41"/>
      <c r="Q91" s="41"/>
      <c r="R91" s="49">
        <f t="shared" si="37"/>
        <v>0</v>
      </c>
      <c r="S91" s="49"/>
      <c r="T91" s="49"/>
      <c r="U91" s="49"/>
      <c r="V91" s="49"/>
      <c r="W91" s="49"/>
      <c r="X91" s="49"/>
      <c r="Y91" s="49"/>
      <c r="Z91" s="49"/>
      <c r="AA91" s="49"/>
      <c r="AB91" s="49"/>
      <c r="AC91" s="49"/>
      <c r="AD91" s="49"/>
      <c r="AE91" s="49"/>
      <c r="AF91" s="49"/>
      <c r="AG91" s="49"/>
      <c r="AH91" s="49"/>
      <c r="AI91" s="41"/>
      <c r="AJ91" s="182"/>
      <c r="AK91" s="228"/>
      <c r="AL91" s="229" t="s">
        <v>47</v>
      </c>
      <c r="AM91" s="229"/>
      <c r="AN91" s="229"/>
      <c r="AO91" s="195" t="s">
        <v>155</v>
      </c>
      <c r="AP91" s="173" t="s">
        <v>29</v>
      </c>
      <c r="AQ91" s="196">
        <f t="shared" si="52"/>
        <v>0</v>
      </c>
      <c r="AR91" s="196">
        <f t="shared" si="88"/>
        <v>0</v>
      </c>
      <c r="AS91" s="196">
        <f t="shared" si="89"/>
        <v>0</v>
      </c>
      <c r="AT91" s="196">
        <f t="shared" si="41"/>
        <v>0</v>
      </c>
      <c r="AU91" s="196">
        <f t="shared" si="90"/>
        <v>0</v>
      </c>
      <c r="AV91" s="196">
        <f t="shared" si="91"/>
        <v>0</v>
      </c>
      <c r="AW91" s="196">
        <f t="shared" si="92"/>
        <v>0</v>
      </c>
      <c r="AX91" s="169">
        <f t="shared" si="45"/>
        <v>0</v>
      </c>
      <c r="AY91" s="196"/>
      <c r="AZ91" s="228"/>
      <c r="BA91" s="229" t="s">
        <v>47</v>
      </c>
      <c r="BB91" s="229"/>
      <c r="BC91" s="229"/>
      <c r="BD91" s="195" t="s">
        <v>155</v>
      </c>
      <c r="BE91" s="173" t="s">
        <v>29</v>
      </c>
      <c r="BF91" s="196">
        <v>10000</v>
      </c>
      <c r="BG91" s="196">
        <v>3600</v>
      </c>
      <c r="BH91" s="196">
        <v>4200</v>
      </c>
      <c r="BI91" s="196">
        <v>4800</v>
      </c>
      <c r="BJ91" s="196">
        <v>7000</v>
      </c>
      <c r="BK91" s="196">
        <v>8000</v>
      </c>
      <c r="BL91" s="196">
        <v>1200</v>
      </c>
    </row>
    <row r="92" spans="1:64" ht="21" customHeight="1">
      <c r="A92" s="354"/>
      <c r="B92" s="365" t="s">
        <v>48</v>
      </c>
      <c r="C92" s="366"/>
      <c r="D92" s="367"/>
      <c r="E92" s="138" t="s">
        <v>156</v>
      </c>
      <c r="F92" s="84" t="s">
        <v>29</v>
      </c>
      <c r="G92" s="14"/>
      <c r="H92" s="14"/>
      <c r="I92" s="14"/>
      <c r="J92" s="14"/>
      <c r="K92" s="14"/>
      <c r="L92" s="14"/>
      <c r="M92" s="4"/>
      <c r="N92" s="35"/>
      <c r="O92" s="35"/>
      <c r="P92" s="41"/>
      <c r="Q92" s="41"/>
      <c r="R92" s="49">
        <f t="shared" si="37"/>
        <v>0</v>
      </c>
      <c r="S92" s="49"/>
      <c r="T92" s="49"/>
      <c r="U92" s="49"/>
      <c r="V92" s="49"/>
      <c r="W92" s="49"/>
      <c r="X92" s="49"/>
      <c r="Y92" s="49"/>
      <c r="Z92" s="49"/>
      <c r="AA92" s="49"/>
      <c r="AB92" s="49"/>
      <c r="AC92" s="49"/>
      <c r="AD92" s="49"/>
      <c r="AE92" s="49"/>
      <c r="AF92" s="49"/>
      <c r="AG92" s="49"/>
      <c r="AH92" s="49"/>
      <c r="AI92" s="41"/>
      <c r="AJ92" s="182"/>
      <c r="AK92" s="228"/>
      <c r="AL92" s="229" t="s">
        <v>48</v>
      </c>
      <c r="AM92" s="229"/>
      <c r="AN92" s="229"/>
      <c r="AO92" s="195" t="s">
        <v>156</v>
      </c>
      <c r="AP92" s="173" t="s">
        <v>29</v>
      </c>
      <c r="AQ92" s="196">
        <f t="shared" si="52"/>
        <v>0</v>
      </c>
      <c r="AR92" s="196">
        <f t="shared" si="88"/>
        <v>0</v>
      </c>
      <c r="AS92" s="196">
        <f t="shared" si="89"/>
        <v>0</v>
      </c>
      <c r="AT92" s="196">
        <f t="shared" si="41"/>
        <v>0</v>
      </c>
      <c r="AU92" s="196">
        <f t="shared" si="90"/>
        <v>0</v>
      </c>
      <c r="AV92" s="196">
        <f t="shared" si="91"/>
        <v>0</v>
      </c>
      <c r="AW92" s="196">
        <f t="shared" si="92"/>
        <v>0</v>
      </c>
      <c r="AX92" s="169">
        <f t="shared" si="45"/>
        <v>0</v>
      </c>
      <c r="AY92" s="196"/>
      <c r="AZ92" s="228"/>
      <c r="BA92" s="229" t="s">
        <v>48</v>
      </c>
      <c r="BB92" s="229"/>
      <c r="BC92" s="229"/>
      <c r="BD92" s="195" t="s">
        <v>156</v>
      </c>
      <c r="BE92" s="173" t="s">
        <v>29</v>
      </c>
      <c r="BF92" s="196">
        <v>6000</v>
      </c>
      <c r="BG92" s="196">
        <v>2200</v>
      </c>
      <c r="BH92" s="196">
        <v>2500</v>
      </c>
      <c r="BI92" s="196">
        <v>2900</v>
      </c>
      <c r="BJ92" s="196">
        <v>4200</v>
      </c>
      <c r="BK92" s="196">
        <v>4800</v>
      </c>
      <c r="BL92" s="196">
        <v>700</v>
      </c>
    </row>
    <row r="93" spans="1:64" ht="21" customHeight="1">
      <c r="A93" s="354"/>
      <c r="B93" s="365" t="s">
        <v>157</v>
      </c>
      <c r="C93" s="366"/>
      <c r="D93" s="367"/>
      <c r="E93" s="138" t="s">
        <v>158</v>
      </c>
      <c r="F93" s="84" t="s">
        <v>29</v>
      </c>
      <c r="G93" s="14"/>
      <c r="H93" s="14"/>
      <c r="I93" s="14"/>
      <c r="J93" s="14"/>
      <c r="K93" s="14"/>
      <c r="L93" s="14"/>
      <c r="M93" s="4"/>
      <c r="N93" s="35"/>
      <c r="O93" s="35"/>
      <c r="P93" s="41"/>
      <c r="Q93" s="41"/>
      <c r="R93" s="49">
        <f t="shared" si="37"/>
        <v>0</v>
      </c>
      <c r="S93" s="49"/>
      <c r="T93" s="49"/>
      <c r="U93" s="49"/>
      <c r="V93" s="49"/>
      <c r="W93" s="49"/>
      <c r="X93" s="49"/>
      <c r="Y93" s="49"/>
      <c r="Z93" s="49"/>
      <c r="AA93" s="49"/>
      <c r="AB93" s="49"/>
      <c r="AC93" s="49"/>
      <c r="AD93" s="49"/>
      <c r="AE93" s="49"/>
      <c r="AF93" s="49"/>
      <c r="AG93" s="49"/>
      <c r="AH93" s="49"/>
      <c r="AI93" s="41"/>
      <c r="AJ93" s="182"/>
      <c r="AK93" s="228"/>
      <c r="AL93" s="229" t="s">
        <v>157</v>
      </c>
      <c r="AM93" s="229"/>
      <c r="AN93" s="229"/>
      <c r="AO93" s="195" t="s">
        <v>158</v>
      </c>
      <c r="AP93" s="173" t="s">
        <v>29</v>
      </c>
      <c r="AQ93" s="196">
        <f t="shared" si="52"/>
        <v>0</v>
      </c>
      <c r="AR93" s="196">
        <f t="shared" si="88"/>
        <v>0</v>
      </c>
      <c r="AS93" s="196">
        <f t="shared" si="89"/>
        <v>0</v>
      </c>
      <c r="AT93" s="196">
        <f t="shared" si="41"/>
        <v>0</v>
      </c>
      <c r="AU93" s="196">
        <f t="shared" si="90"/>
        <v>0</v>
      </c>
      <c r="AV93" s="196">
        <f t="shared" si="91"/>
        <v>0</v>
      </c>
      <c r="AW93" s="196">
        <f t="shared" si="92"/>
        <v>0</v>
      </c>
      <c r="AX93" s="169">
        <f t="shared" si="45"/>
        <v>0</v>
      </c>
      <c r="AY93" s="196"/>
      <c r="AZ93" s="228"/>
      <c r="BA93" s="229" t="s">
        <v>157</v>
      </c>
      <c r="BB93" s="229"/>
      <c r="BC93" s="229"/>
      <c r="BD93" s="195" t="s">
        <v>158</v>
      </c>
      <c r="BE93" s="173" t="s">
        <v>29</v>
      </c>
      <c r="BF93" s="196">
        <v>3200</v>
      </c>
      <c r="BG93" s="196">
        <v>1200</v>
      </c>
      <c r="BH93" s="196">
        <v>1300</v>
      </c>
      <c r="BI93" s="196">
        <v>1500</v>
      </c>
      <c r="BJ93" s="196">
        <v>2200</v>
      </c>
      <c r="BK93" s="196">
        <v>2600</v>
      </c>
      <c r="BL93" s="196">
        <v>400</v>
      </c>
    </row>
    <row r="94" spans="1:64" ht="21" customHeight="1" thickBot="1">
      <c r="A94" s="355"/>
      <c r="B94" s="368" t="s">
        <v>159</v>
      </c>
      <c r="C94" s="369"/>
      <c r="D94" s="370"/>
      <c r="E94" s="139" t="s">
        <v>160</v>
      </c>
      <c r="F94" s="115" t="s">
        <v>41</v>
      </c>
      <c r="G94" s="15"/>
      <c r="H94" s="15"/>
      <c r="I94" s="15"/>
      <c r="J94" s="15"/>
      <c r="K94" s="15"/>
      <c r="L94" s="15"/>
      <c r="M94" s="6"/>
      <c r="N94" s="35"/>
      <c r="O94" s="35"/>
      <c r="P94" s="41"/>
      <c r="Q94" s="41"/>
      <c r="R94" s="49">
        <f t="shared" si="37"/>
        <v>0</v>
      </c>
      <c r="S94" s="49"/>
      <c r="T94" s="49"/>
      <c r="U94" s="49"/>
      <c r="V94" s="49"/>
      <c r="W94" s="49"/>
      <c r="X94" s="49"/>
      <c r="Y94" s="49"/>
      <c r="Z94" s="49"/>
      <c r="AA94" s="49"/>
      <c r="AB94" s="49"/>
      <c r="AC94" s="49"/>
      <c r="AD94" s="49"/>
      <c r="AE94" s="49"/>
      <c r="AF94" s="49"/>
      <c r="AG94" s="49"/>
      <c r="AH94" s="49"/>
      <c r="AI94" s="41"/>
      <c r="AJ94" s="182"/>
      <c r="AK94" s="228"/>
      <c r="AL94" s="229" t="s">
        <v>159</v>
      </c>
      <c r="AM94" s="229"/>
      <c r="AN94" s="229"/>
      <c r="AO94" s="195" t="s">
        <v>160</v>
      </c>
      <c r="AP94" s="173" t="s">
        <v>41</v>
      </c>
      <c r="AQ94" s="196">
        <f t="shared" si="52"/>
        <v>0</v>
      </c>
      <c r="AR94" s="196">
        <f t="shared" si="88"/>
        <v>0</v>
      </c>
      <c r="AS94" s="196">
        <f t="shared" si="89"/>
        <v>0</v>
      </c>
      <c r="AT94" s="196">
        <f t="shared" si="41"/>
        <v>0</v>
      </c>
      <c r="AU94" s="196">
        <f t="shared" si="90"/>
        <v>0</v>
      </c>
      <c r="AV94" s="196">
        <f t="shared" si="91"/>
        <v>0</v>
      </c>
      <c r="AW94" s="196">
        <f t="shared" si="92"/>
        <v>0</v>
      </c>
      <c r="AX94" s="169">
        <f t="shared" si="45"/>
        <v>0</v>
      </c>
      <c r="AY94" s="196"/>
      <c r="AZ94" s="228"/>
      <c r="BA94" s="229" t="s">
        <v>159</v>
      </c>
      <c r="BB94" s="229"/>
      <c r="BC94" s="229"/>
      <c r="BD94" s="195" t="s">
        <v>160</v>
      </c>
      <c r="BE94" s="173" t="s">
        <v>41</v>
      </c>
      <c r="BF94" s="196">
        <v>6000</v>
      </c>
      <c r="BG94" s="196">
        <v>2200</v>
      </c>
      <c r="BH94" s="196">
        <v>2500</v>
      </c>
      <c r="BI94" s="196">
        <v>2900</v>
      </c>
      <c r="BJ94" s="196">
        <v>4200</v>
      </c>
      <c r="BK94" s="196">
        <v>4800</v>
      </c>
      <c r="BL94" s="196">
        <v>700</v>
      </c>
    </row>
    <row r="95" spans="1:64" ht="21" customHeight="1">
      <c r="A95" s="296" t="s">
        <v>161</v>
      </c>
      <c r="B95" s="297"/>
      <c r="C95" s="297"/>
      <c r="D95" s="297"/>
      <c r="E95" s="297"/>
      <c r="F95" s="297"/>
      <c r="G95" s="297"/>
      <c r="H95" s="297"/>
      <c r="I95" s="297"/>
      <c r="J95" s="297"/>
      <c r="K95" s="297"/>
      <c r="L95" s="297"/>
      <c r="M95" s="298"/>
      <c r="N95" s="28"/>
      <c r="O95" s="28"/>
      <c r="P95" s="41"/>
      <c r="Q95" s="41"/>
      <c r="R95" s="49">
        <f>SUM(R62:R94)</f>
        <v>0</v>
      </c>
      <c r="S95" s="49"/>
      <c r="T95" s="49"/>
      <c r="U95" s="49"/>
      <c r="V95" s="49"/>
      <c r="W95" s="49"/>
      <c r="X95" s="49"/>
      <c r="Y95" s="49"/>
      <c r="Z95" s="49"/>
      <c r="AA95" s="49"/>
      <c r="AB95" s="49"/>
      <c r="AC95" s="49"/>
      <c r="AD95" s="49"/>
      <c r="AE95" s="49"/>
      <c r="AF95" s="49"/>
      <c r="AG95" s="49"/>
      <c r="AH95" s="49"/>
      <c r="AI95" s="41"/>
      <c r="AJ95" s="182"/>
      <c r="AK95" s="220" t="s">
        <v>161</v>
      </c>
      <c r="AL95" s="220"/>
      <c r="AM95" s="220"/>
      <c r="AN95" s="220"/>
      <c r="AO95" s="220"/>
      <c r="AP95" s="220"/>
      <c r="AQ95" s="220"/>
      <c r="AR95" s="220"/>
      <c r="AS95" s="220"/>
      <c r="AT95" s="220"/>
      <c r="AU95" s="220"/>
      <c r="AV95" s="220"/>
      <c r="AW95" s="220"/>
      <c r="AX95" s="172"/>
      <c r="AY95" s="172"/>
      <c r="AZ95" s="220" t="s">
        <v>161</v>
      </c>
      <c r="BA95" s="220"/>
      <c r="BB95" s="220"/>
      <c r="BC95" s="220"/>
      <c r="BD95" s="220"/>
      <c r="BE95" s="220"/>
      <c r="BF95" s="220"/>
      <c r="BG95" s="220"/>
      <c r="BH95" s="220"/>
      <c r="BI95" s="220"/>
      <c r="BJ95" s="220"/>
      <c r="BK95" s="220"/>
      <c r="BL95" s="220"/>
    </row>
    <row r="96" spans="1:64" ht="21" customHeight="1">
      <c r="A96" s="296" t="s">
        <v>162</v>
      </c>
      <c r="B96" s="297"/>
      <c r="C96" s="297"/>
      <c r="D96" s="297"/>
      <c r="E96" s="297"/>
      <c r="F96" s="297"/>
      <c r="G96" s="297"/>
      <c r="H96" s="297"/>
      <c r="I96" s="297"/>
      <c r="J96" s="297"/>
      <c r="K96" s="297"/>
      <c r="L96" s="297"/>
      <c r="M96" s="298"/>
      <c r="N96" s="28"/>
      <c r="O96" s="28"/>
      <c r="P96" s="41"/>
      <c r="Q96" s="41"/>
      <c r="R96" s="49"/>
      <c r="S96" s="49"/>
      <c r="T96" s="49"/>
      <c r="U96" s="49"/>
      <c r="V96" s="49"/>
      <c r="W96" s="49"/>
      <c r="X96" s="49"/>
      <c r="Y96" s="49"/>
      <c r="Z96" s="49"/>
      <c r="AA96" s="49"/>
      <c r="AB96" s="49"/>
      <c r="AC96" s="49"/>
      <c r="AD96" s="49"/>
      <c r="AE96" s="49"/>
      <c r="AF96" s="49"/>
      <c r="AG96" s="49"/>
      <c r="AH96" s="49"/>
      <c r="AI96" s="41"/>
      <c r="AJ96" s="182"/>
      <c r="AK96" s="220" t="s">
        <v>162</v>
      </c>
      <c r="AL96" s="220"/>
      <c r="AM96" s="220"/>
      <c r="AN96" s="220"/>
      <c r="AO96" s="220"/>
      <c r="AP96" s="220"/>
      <c r="AQ96" s="220"/>
      <c r="AR96" s="220"/>
      <c r="AS96" s="220"/>
      <c r="AT96" s="220"/>
      <c r="AU96" s="220"/>
      <c r="AV96" s="220"/>
      <c r="AW96" s="220"/>
      <c r="AX96" s="172"/>
      <c r="AY96" s="172"/>
      <c r="AZ96" s="220" t="s">
        <v>162</v>
      </c>
      <c r="BA96" s="220"/>
      <c r="BB96" s="220"/>
      <c r="BC96" s="220"/>
      <c r="BD96" s="220"/>
      <c r="BE96" s="220"/>
      <c r="BF96" s="220"/>
      <c r="BG96" s="220"/>
      <c r="BH96" s="220"/>
      <c r="BI96" s="220"/>
      <c r="BJ96" s="220"/>
      <c r="BK96" s="220"/>
      <c r="BL96" s="220"/>
    </row>
    <row r="97" spans="1:64" ht="21" customHeight="1">
      <c r="A97" s="296" t="s">
        <v>163</v>
      </c>
      <c r="B97" s="297"/>
      <c r="C97" s="297"/>
      <c r="D97" s="297"/>
      <c r="E97" s="297"/>
      <c r="F97" s="297"/>
      <c r="G97" s="297"/>
      <c r="H97" s="297"/>
      <c r="I97" s="297"/>
      <c r="J97" s="297"/>
      <c r="K97" s="297"/>
      <c r="L97" s="297"/>
      <c r="M97" s="298"/>
      <c r="N97" s="28"/>
      <c r="O97" s="28"/>
      <c r="P97" s="41"/>
      <c r="Q97" s="41"/>
      <c r="R97" s="49"/>
      <c r="S97" s="49"/>
      <c r="T97" s="49"/>
      <c r="U97" s="49"/>
      <c r="V97" s="49"/>
      <c r="W97" s="49"/>
      <c r="X97" s="49"/>
      <c r="Y97" s="49"/>
      <c r="Z97" s="49"/>
      <c r="AA97" s="49"/>
      <c r="AB97" s="49"/>
      <c r="AC97" s="49"/>
      <c r="AD97" s="49"/>
      <c r="AE97" s="49"/>
      <c r="AF97" s="49"/>
      <c r="AG97" s="49"/>
      <c r="AH97" s="49"/>
      <c r="AI97" s="41"/>
      <c r="AJ97" s="182"/>
      <c r="AK97" s="220" t="s">
        <v>163</v>
      </c>
      <c r="AL97" s="220"/>
      <c r="AM97" s="220"/>
      <c r="AN97" s="220"/>
      <c r="AO97" s="220"/>
      <c r="AP97" s="220"/>
      <c r="AQ97" s="220"/>
      <c r="AR97" s="220"/>
      <c r="AS97" s="220"/>
      <c r="AT97" s="220"/>
      <c r="AU97" s="220"/>
      <c r="AV97" s="220"/>
      <c r="AW97" s="220"/>
      <c r="AX97" s="172"/>
      <c r="AY97" s="172"/>
      <c r="AZ97" s="220" t="s">
        <v>163</v>
      </c>
      <c r="BA97" s="220"/>
      <c r="BB97" s="220"/>
      <c r="BC97" s="220"/>
      <c r="BD97" s="220"/>
      <c r="BE97" s="220"/>
      <c r="BF97" s="220"/>
      <c r="BG97" s="220"/>
      <c r="BH97" s="220"/>
      <c r="BI97" s="220"/>
      <c r="BJ97" s="220"/>
      <c r="BK97" s="220"/>
      <c r="BL97" s="220"/>
    </row>
    <row r="98" spans="1:64" ht="21" customHeight="1" thickBot="1">
      <c r="A98" s="141"/>
      <c r="B98" s="142"/>
      <c r="C98" s="142"/>
      <c r="D98" s="142"/>
      <c r="E98" s="142"/>
      <c r="F98" s="142"/>
      <c r="G98" s="143"/>
      <c r="H98" s="143"/>
      <c r="I98" s="143"/>
      <c r="J98" s="143"/>
      <c r="K98" s="143"/>
      <c r="L98" s="143"/>
      <c r="M98" s="144"/>
      <c r="N98" s="31"/>
      <c r="O98" s="31"/>
      <c r="P98" s="41"/>
      <c r="Q98" s="41"/>
      <c r="R98" s="49"/>
      <c r="S98" s="49"/>
      <c r="T98" s="49"/>
      <c r="U98" s="49"/>
      <c r="V98" s="49"/>
      <c r="W98" s="49"/>
      <c r="X98" s="49"/>
      <c r="Y98" s="49"/>
      <c r="Z98" s="49"/>
      <c r="AA98" s="49"/>
      <c r="AB98" s="49"/>
      <c r="AC98" s="49"/>
      <c r="AD98" s="49"/>
      <c r="AE98" s="49"/>
      <c r="AF98" s="49"/>
      <c r="AG98" s="49"/>
      <c r="AH98" s="49"/>
      <c r="AI98" s="41"/>
      <c r="AJ98" s="182"/>
      <c r="AK98" s="183"/>
      <c r="AL98" s="191"/>
      <c r="AM98" s="191"/>
      <c r="AN98" s="191"/>
      <c r="AO98" s="191"/>
      <c r="AP98" s="191"/>
      <c r="AQ98" s="174"/>
      <c r="AR98" s="174"/>
      <c r="AS98" s="174"/>
      <c r="AT98" s="174"/>
      <c r="AU98" s="174"/>
      <c r="AV98" s="174"/>
      <c r="AW98" s="174"/>
      <c r="AX98" s="174"/>
      <c r="AY98" s="174"/>
      <c r="AZ98" s="183"/>
      <c r="BA98" s="191"/>
      <c r="BB98" s="191"/>
      <c r="BC98" s="191"/>
      <c r="BD98" s="191"/>
      <c r="BE98" s="191"/>
      <c r="BF98" s="174"/>
      <c r="BG98" s="174"/>
      <c r="BH98" s="174"/>
      <c r="BI98" s="174"/>
      <c r="BJ98" s="174"/>
      <c r="BK98" s="174"/>
      <c r="BL98" s="174"/>
    </row>
    <row r="99" spans="1:64" ht="21" customHeight="1">
      <c r="AK99" s="181"/>
      <c r="AL99" s="181"/>
      <c r="AM99" s="181"/>
      <c r="AN99" s="181"/>
      <c r="AO99" s="181"/>
      <c r="AP99" s="181"/>
      <c r="AQ99" s="181"/>
      <c r="AR99" s="181"/>
      <c r="AS99" s="181"/>
      <c r="AT99" s="181"/>
      <c r="AU99" s="181"/>
      <c r="AV99" s="181"/>
      <c r="AW99" s="181"/>
      <c r="AX99" s="181"/>
      <c r="AY99" s="181"/>
      <c r="AZ99" s="181"/>
      <c r="BA99" s="181"/>
      <c r="BB99" s="181"/>
      <c r="BC99" s="181"/>
      <c r="BD99" s="181"/>
      <c r="BE99" s="181"/>
      <c r="BF99" s="181"/>
      <c r="BG99" s="181"/>
      <c r="BH99" s="181"/>
      <c r="BI99" s="181"/>
      <c r="BJ99" s="181"/>
      <c r="BK99" s="181"/>
      <c r="BL99" s="181"/>
    </row>
  </sheetData>
  <sheetProtection algorithmName="SHA-512" hashValue="Dx+CZ28e+goO+Q5Gevzc6XUYJn1yrNJlLYsrNaKjoDH689UwC0zDqrlkysbOMT0JMn5YEDpQQcXoi17snHApUA==" saltValue="YL4+oZKWZYrYx5sDbKmALQ==" spinCount="100000" sheet="1" objects="1" scenarios="1"/>
  <mergeCells count="511">
    <mergeCell ref="A96:M96"/>
    <mergeCell ref="A97:M97"/>
    <mergeCell ref="C89:C90"/>
    <mergeCell ref="B91:D91"/>
    <mergeCell ref="B92:D92"/>
    <mergeCell ref="B93:D93"/>
    <mergeCell ref="B94:D94"/>
    <mergeCell ref="A95:M95"/>
    <mergeCell ref="A81:A94"/>
    <mergeCell ref="B81:D81"/>
    <mergeCell ref="B82:D82"/>
    <mergeCell ref="B83:D83"/>
    <mergeCell ref="B84:D84"/>
    <mergeCell ref="B85:B87"/>
    <mergeCell ref="C85:D85"/>
    <mergeCell ref="C86:C87"/>
    <mergeCell ref="B88:B90"/>
    <mergeCell ref="C88:D88"/>
    <mergeCell ref="A73:A80"/>
    <mergeCell ref="B73:B75"/>
    <mergeCell ref="C73:D73"/>
    <mergeCell ref="C74:C75"/>
    <mergeCell ref="B76:B78"/>
    <mergeCell ref="C76:D76"/>
    <mergeCell ref="C77:C78"/>
    <mergeCell ref="B79:D79"/>
    <mergeCell ref="B80:D80"/>
    <mergeCell ref="A62:A72"/>
    <mergeCell ref="B62:B65"/>
    <mergeCell ref="C62:D62"/>
    <mergeCell ref="C63:C65"/>
    <mergeCell ref="B66:B69"/>
    <mergeCell ref="C66:D66"/>
    <mergeCell ref="C67:C69"/>
    <mergeCell ref="B70:D70"/>
    <mergeCell ref="B71:D71"/>
    <mergeCell ref="B72:D72"/>
    <mergeCell ref="F50:G50"/>
    <mergeCell ref="H50:I50"/>
    <mergeCell ref="J50:K50"/>
    <mergeCell ref="L50:M50"/>
    <mergeCell ref="L54:M54"/>
    <mergeCell ref="A59:D61"/>
    <mergeCell ref="F59:F61"/>
    <mergeCell ref="G59:M59"/>
    <mergeCell ref="A48:C50"/>
    <mergeCell ref="D48:E48"/>
    <mergeCell ref="F48:G48"/>
    <mergeCell ref="H48:I48"/>
    <mergeCell ref="J48:K48"/>
    <mergeCell ref="L48:M48"/>
    <mergeCell ref="D49:E50"/>
    <mergeCell ref="H49:I49"/>
    <mergeCell ref="J49:K49"/>
    <mergeCell ref="L49:M49"/>
    <mergeCell ref="L41:M41"/>
    <mergeCell ref="A42:M42"/>
    <mergeCell ref="A43:M43"/>
    <mergeCell ref="D46:G46"/>
    <mergeCell ref="H46:M46"/>
    <mergeCell ref="D47:G47"/>
    <mergeCell ref="H47:M47"/>
    <mergeCell ref="C39:C41"/>
    <mergeCell ref="D39:D41"/>
    <mergeCell ref="H39:I39"/>
    <mergeCell ref="J39:K39"/>
    <mergeCell ref="L39:M39"/>
    <mergeCell ref="H40:I40"/>
    <mergeCell ref="J40:K40"/>
    <mergeCell ref="L40:M40"/>
    <mergeCell ref="H41:I41"/>
    <mergeCell ref="J41:K41"/>
    <mergeCell ref="A36:B41"/>
    <mergeCell ref="A46:C46"/>
    <mergeCell ref="A47:C47"/>
    <mergeCell ref="H37:I37"/>
    <mergeCell ref="J37:K37"/>
    <mergeCell ref="L37:M37"/>
    <mergeCell ref="C38:F38"/>
    <mergeCell ref="H38:I38"/>
    <mergeCell ref="J38:K38"/>
    <mergeCell ref="L38:M38"/>
    <mergeCell ref="L34:M34"/>
    <mergeCell ref="H35:I35"/>
    <mergeCell ref="J35:K35"/>
    <mergeCell ref="L35:M35"/>
    <mergeCell ref="C36:F36"/>
    <mergeCell ref="H36:I36"/>
    <mergeCell ref="J36:K36"/>
    <mergeCell ref="L36:M36"/>
    <mergeCell ref="C37:F37"/>
    <mergeCell ref="C27:F27"/>
    <mergeCell ref="H27:I27"/>
    <mergeCell ref="J27:K27"/>
    <mergeCell ref="L27:M27"/>
    <mergeCell ref="A29:M29"/>
    <mergeCell ref="A33:F35"/>
    <mergeCell ref="G33:G35"/>
    <mergeCell ref="H33:M33"/>
    <mergeCell ref="H34:I34"/>
    <mergeCell ref="J34:K34"/>
    <mergeCell ref="L24:M24"/>
    <mergeCell ref="H25:I25"/>
    <mergeCell ref="J25:K25"/>
    <mergeCell ref="L25:M25"/>
    <mergeCell ref="A26:F26"/>
    <mergeCell ref="H26:I26"/>
    <mergeCell ref="J26:K26"/>
    <mergeCell ref="L26:M26"/>
    <mergeCell ref="L17:M17"/>
    <mergeCell ref="E18:F18"/>
    <mergeCell ref="L18:M18"/>
    <mergeCell ref="A19:M19"/>
    <mergeCell ref="A20:M20"/>
    <mergeCell ref="A23:F25"/>
    <mergeCell ref="G23:G25"/>
    <mergeCell ref="H23:M23"/>
    <mergeCell ref="H24:I24"/>
    <mergeCell ref="J24:K24"/>
    <mergeCell ref="H18:I18"/>
    <mergeCell ref="J18:K18"/>
    <mergeCell ref="H17:I17"/>
    <mergeCell ref="J17:K17"/>
    <mergeCell ref="D13:F13"/>
    <mergeCell ref="L13:M13"/>
    <mergeCell ref="A14:F14"/>
    <mergeCell ref="L14:M14"/>
    <mergeCell ref="A15:B18"/>
    <mergeCell ref="C15:F15"/>
    <mergeCell ref="L15:M15"/>
    <mergeCell ref="C16:D18"/>
    <mergeCell ref="E16:F16"/>
    <mergeCell ref="L16:M16"/>
    <mergeCell ref="A9:B13"/>
    <mergeCell ref="C9:F9"/>
    <mergeCell ref="L9:M9"/>
    <mergeCell ref="C10:C13"/>
    <mergeCell ref="D10:F10"/>
    <mergeCell ref="L10:M10"/>
    <mergeCell ref="D11:F11"/>
    <mergeCell ref="L11:M11"/>
    <mergeCell ref="D12:F12"/>
    <mergeCell ref="L12:M12"/>
    <mergeCell ref="E17:F17"/>
    <mergeCell ref="H15:I15"/>
    <mergeCell ref="J15:K15"/>
    <mergeCell ref="H14:I14"/>
    <mergeCell ref="AL93:AN93"/>
    <mergeCell ref="AL94:AN94"/>
    <mergeCell ref="AK95:AW95"/>
    <mergeCell ref="AK96:AW96"/>
    <mergeCell ref="AK97:AW97"/>
    <mergeCell ref="A6:F8"/>
    <mergeCell ref="G6:G8"/>
    <mergeCell ref="H6:M6"/>
    <mergeCell ref="L7:M7"/>
    <mergeCell ref="L8:M8"/>
    <mergeCell ref="AM86:AM87"/>
    <mergeCell ref="AL88:AL90"/>
    <mergeCell ref="AM88:AN88"/>
    <mergeCell ref="AM89:AM90"/>
    <mergeCell ref="AL91:AN91"/>
    <mergeCell ref="AL92:AN92"/>
    <mergeCell ref="AM77:AM78"/>
    <mergeCell ref="AL79:AN79"/>
    <mergeCell ref="AL80:AN80"/>
    <mergeCell ref="AK81:AK94"/>
    <mergeCell ref="AL81:AN81"/>
    <mergeCell ref="AL82:AN82"/>
    <mergeCell ref="AL83:AN83"/>
    <mergeCell ref="AL84:AN84"/>
    <mergeCell ref="AL85:AL87"/>
    <mergeCell ref="AM85:AN85"/>
    <mergeCell ref="AM67:AM69"/>
    <mergeCell ref="AL70:AN70"/>
    <mergeCell ref="AL71:AN71"/>
    <mergeCell ref="AL72:AN72"/>
    <mergeCell ref="AK73:AK80"/>
    <mergeCell ref="AL73:AL75"/>
    <mergeCell ref="AM73:AN73"/>
    <mergeCell ref="AM74:AM75"/>
    <mergeCell ref="AL76:AL78"/>
    <mergeCell ref="AM76:AN76"/>
    <mergeCell ref="AV54:AW54"/>
    <mergeCell ref="AK59:AN61"/>
    <mergeCell ref="AP59:AP61"/>
    <mergeCell ref="AQ59:AW59"/>
    <mergeCell ref="AK62:AK72"/>
    <mergeCell ref="AL62:AL65"/>
    <mergeCell ref="AM62:AN62"/>
    <mergeCell ref="AM63:AM65"/>
    <mergeCell ref="AL66:AL69"/>
    <mergeCell ref="AM66:AN66"/>
    <mergeCell ref="AT48:AU48"/>
    <mergeCell ref="AV48:AW48"/>
    <mergeCell ref="AN49:AO50"/>
    <mergeCell ref="AR49:AS49"/>
    <mergeCell ref="AT49:AU49"/>
    <mergeCell ref="AV49:AW49"/>
    <mergeCell ref="AP50:AQ50"/>
    <mergeCell ref="AR50:AS50"/>
    <mergeCell ref="AT50:AU50"/>
    <mergeCell ref="AV50:AW50"/>
    <mergeCell ref="AK43:AW43"/>
    <mergeCell ref="AN46:AQ46"/>
    <mergeCell ref="AR46:AW46"/>
    <mergeCell ref="AN47:AQ47"/>
    <mergeCell ref="AR47:AW47"/>
    <mergeCell ref="AM39:AM41"/>
    <mergeCell ref="AN39:AN41"/>
    <mergeCell ref="AR39:AS39"/>
    <mergeCell ref="AT39:AU39"/>
    <mergeCell ref="AV39:AW39"/>
    <mergeCell ref="AR40:AS40"/>
    <mergeCell ref="AT40:AU40"/>
    <mergeCell ref="AV40:AW40"/>
    <mergeCell ref="AR41:AS41"/>
    <mergeCell ref="AT41:AU41"/>
    <mergeCell ref="AK36:AL41"/>
    <mergeCell ref="AM37:AP37"/>
    <mergeCell ref="AR37:AS37"/>
    <mergeCell ref="AT37:AU37"/>
    <mergeCell ref="AV37:AW37"/>
    <mergeCell ref="AM38:AP38"/>
    <mergeCell ref="AR38:AS38"/>
    <mergeCell ref="AT38:AU38"/>
    <mergeCell ref="AV38:AW38"/>
    <mergeCell ref="AT34:AU34"/>
    <mergeCell ref="AV34:AW34"/>
    <mergeCell ref="AR35:AS35"/>
    <mergeCell ref="AT35:AU35"/>
    <mergeCell ref="AV35:AW35"/>
    <mergeCell ref="AM36:AP36"/>
    <mergeCell ref="AR36:AS36"/>
    <mergeCell ref="AT36:AU36"/>
    <mergeCell ref="AV36:AW36"/>
    <mergeCell ref="AK33:AP35"/>
    <mergeCell ref="AQ33:AQ35"/>
    <mergeCell ref="AR33:AW33"/>
    <mergeCell ref="AR34:AS34"/>
    <mergeCell ref="AM27:AP27"/>
    <mergeCell ref="AR27:AS27"/>
    <mergeCell ref="AT27:AU27"/>
    <mergeCell ref="AV27:AW27"/>
    <mergeCell ref="AK20:AW20"/>
    <mergeCell ref="AK23:AP25"/>
    <mergeCell ref="AQ23:AQ25"/>
    <mergeCell ref="AR23:AW23"/>
    <mergeCell ref="AR24:AS24"/>
    <mergeCell ref="AT24:AU24"/>
    <mergeCell ref="AV24:AW24"/>
    <mergeCell ref="AR25:AS25"/>
    <mergeCell ref="AT25:AU25"/>
    <mergeCell ref="AV25:AW25"/>
    <mergeCell ref="AK26:AP26"/>
    <mergeCell ref="AR26:AS26"/>
    <mergeCell ref="AT26:AU26"/>
    <mergeCell ref="AV26:AW26"/>
    <mergeCell ref="AK19:AW19"/>
    <mergeCell ref="AR17:AS17"/>
    <mergeCell ref="AT17:AU17"/>
    <mergeCell ref="AR16:AS16"/>
    <mergeCell ref="AT16:AU16"/>
    <mergeCell ref="AV9:AW9"/>
    <mergeCell ref="AM10:AM13"/>
    <mergeCell ref="AN10:AP10"/>
    <mergeCell ref="AV10:AW10"/>
    <mergeCell ref="AN11:AP11"/>
    <mergeCell ref="AV11:AW11"/>
    <mergeCell ref="AN12:AP12"/>
    <mergeCell ref="AV12:AW12"/>
    <mergeCell ref="AN13:AP13"/>
    <mergeCell ref="AV13:AW13"/>
    <mergeCell ref="AT11:AU11"/>
    <mergeCell ref="AM9:AP9"/>
    <mergeCell ref="AR15:AS15"/>
    <mergeCell ref="AT15:AU15"/>
    <mergeCell ref="BA93:BC93"/>
    <mergeCell ref="BA94:BC94"/>
    <mergeCell ref="AZ95:BL95"/>
    <mergeCell ref="AZ96:BL96"/>
    <mergeCell ref="AZ97:BL97"/>
    <mergeCell ref="AK6:AP8"/>
    <mergeCell ref="AQ6:AQ8"/>
    <mergeCell ref="AR6:AW6"/>
    <mergeCell ref="AV7:AW7"/>
    <mergeCell ref="AV8:AW8"/>
    <mergeCell ref="BB86:BB87"/>
    <mergeCell ref="BA88:BA90"/>
    <mergeCell ref="BB88:BC88"/>
    <mergeCell ref="BB89:BB90"/>
    <mergeCell ref="BA91:BC91"/>
    <mergeCell ref="BA92:BC92"/>
    <mergeCell ref="BB77:BB78"/>
    <mergeCell ref="BA79:BC79"/>
    <mergeCell ref="BA80:BC80"/>
    <mergeCell ref="AZ81:AZ94"/>
    <mergeCell ref="BA81:BC81"/>
    <mergeCell ref="BA82:BC82"/>
    <mergeCell ref="BA83:BC83"/>
    <mergeCell ref="BA84:BC84"/>
    <mergeCell ref="AZ62:AZ72"/>
    <mergeCell ref="BA62:BA65"/>
    <mergeCell ref="BB62:BC62"/>
    <mergeCell ref="BB63:BB65"/>
    <mergeCell ref="BA66:BA69"/>
    <mergeCell ref="BB66:BC66"/>
    <mergeCell ref="BA85:BA87"/>
    <mergeCell ref="BB85:BC85"/>
    <mergeCell ref="BB67:BB69"/>
    <mergeCell ref="BA70:BC70"/>
    <mergeCell ref="BA71:BC71"/>
    <mergeCell ref="BA72:BC72"/>
    <mergeCell ref="AZ73:AZ80"/>
    <mergeCell ref="BA73:BA75"/>
    <mergeCell ref="BB73:BC73"/>
    <mergeCell ref="BB74:BB75"/>
    <mergeCell ref="BA76:BA78"/>
    <mergeCell ref="BB76:BC76"/>
    <mergeCell ref="BK54:BL54"/>
    <mergeCell ref="AZ59:BC61"/>
    <mergeCell ref="BE59:BE61"/>
    <mergeCell ref="BF59:BL59"/>
    <mergeCell ref="AZ48:BB50"/>
    <mergeCell ref="BC48:BD48"/>
    <mergeCell ref="BE48:BF48"/>
    <mergeCell ref="BG48:BH48"/>
    <mergeCell ref="BI48:BJ48"/>
    <mergeCell ref="BK48:BL48"/>
    <mergeCell ref="BB36:BE36"/>
    <mergeCell ref="BG36:BH36"/>
    <mergeCell ref="BI36:BJ36"/>
    <mergeCell ref="BK36:BL36"/>
    <mergeCell ref="BB37:BE37"/>
    <mergeCell ref="AZ36:BA41"/>
    <mergeCell ref="BC49:BD50"/>
    <mergeCell ref="BG49:BH49"/>
    <mergeCell ref="BI49:BJ49"/>
    <mergeCell ref="BK49:BL49"/>
    <mergeCell ref="BE50:BF50"/>
    <mergeCell ref="BG50:BH50"/>
    <mergeCell ref="BI50:BJ50"/>
    <mergeCell ref="BG37:BH37"/>
    <mergeCell ref="BI37:BJ37"/>
    <mergeCell ref="BK37:BL37"/>
    <mergeCell ref="BB38:BE38"/>
    <mergeCell ref="BG38:BH38"/>
    <mergeCell ref="BI38:BJ38"/>
    <mergeCell ref="BK38:BL38"/>
    <mergeCell ref="BC39:BC41"/>
    <mergeCell ref="BG39:BH39"/>
    <mergeCell ref="BI39:BJ39"/>
    <mergeCell ref="BK39:BL39"/>
    <mergeCell ref="BB27:BE27"/>
    <mergeCell ref="BG27:BH27"/>
    <mergeCell ref="BI27:BJ27"/>
    <mergeCell ref="BK27:BL27"/>
    <mergeCell ref="AZ29:BL29"/>
    <mergeCell ref="AZ33:BE35"/>
    <mergeCell ref="BF33:BF35"/>
    <mergeCell ref="BG33:BL33"/>
    <mergeCell ref="BG34:BH34"/>
    <mergeCell ref="BI34:BJ34"/>
    <mergeCell ref="BK34:BL34"/>
    <mergeCell ref="BG35:BH35"/>
    <mergeCell ref="BI35:BJ35"/>
    <mergeCell ref="BK35:BL35"/>
    <mergeCell ref="BI25:BJ25"/>
    <mergeCell ref="BK25:BL25"/>
    <mergeCell ref="AZ26:BE26"/>
    <mergeCell ref="BG26:BH26"/>
    <mergeCell ref="BI26:BJ26"/>
    <mergeCell ref="BK26:BL26"/>
    <mergeCell ref="BK18:BL18"/>
    <mergeCell ref="AZ19:BL19"/>
    <mergeCell ref="AZ20:BL20"/>
    <mergeCell ref="AZ23:BE25"/>
    <mergeCell ref="BF23:BF25"/>
    <mergeCell ref="BG23:BL23"/>
    <mergeCell ref="BG24:BH24"/>
    <mergeCell ref="BI24:BJ24"/>
    <mergeCell ref="BK24:BL24"/>
    <mergeCell ref="BG25:BH25"/>
    <mergeCell ref="BK14:BL14"/>
    <mergeCell ref="AZ15:BA18"/>
    <mergeCell ref="BB15:BE15"/>
    <mergeCell ref="BK15:BL15"/>
    <mergeCell ref="BB16:BC18"/>
    <mergeCell ref="BD16:BE16"/>
    <mergeCell ref="BK16:BL16"/>
    <mergeCell ref="BD17:BE17"/>
    <mergeCell ref="BK17:BL17"/>
    <mergeCell ref="BD18:BE18"/>
    <mergeCell ref="BI14:BJ14"/>
    <mergeCell ref="BG15:BH15"/>
    <mergeCell ref="BI15:BJ15"/>
    <mergeCell ref="BG14:BH14"/>
    <mergeCell ref="AZ14:BE14"/>
    <mergeCell ref="BI16:BJ16"/>
    <mergeCell ref="BG17:BH17"/>
    <mergeCell ref="BI17:BJ17"/>
    <mergeCell ref="BK12:BL12"/>
    <mergeCell ref="BC13:BE13"/>
    <mergeCell ref="BK13:BL13"/>
    <mergeCell ref="BG13:BH13"/>
    <mergeCell ref="BI13:BJ13"/>
    <mergeCell ref="BG11:BH11"/>
    <mergeCell ref="BI11:BJ11"/>
    <mergeCell ref="BG10:BH10"/>
    <mergeCell ref="BI10:BJ10"/>
    <mergeCell ref="AK48:AM50"/>
    <mergeCell ref="AN48:AO48"/>
    <mergeCell ref="AP48:AQ48"/>
    <mergeCell ref="AR48:AS48"/>
    <mergeCell ref="AK46:AM46"/>
    <mergeCell ref="AZ46:BB46"/>
    <mergeCell ref="AK47:AM47"/>
    <mergeCell ref="AZ47:BB47"/>
    <mergeCell ref="BB39:BB41"/>
    <mergeCell ref="AZ42:BL42"/>
    <mergeCell ref="AZ43:BL43"/>
    <mergeCell ref="BG40:BH40"/>
    <mergeCell ref="BI40:BJ40"/>
    <mergeCell ref="BK40:BL40"/>
    <mergeCell ref="BG41:BH41"/>
    <mergeCell ref="BI41:BJ41"/>
    <mergeCell ref="BK41:BL41"/>
    <mergeCell ref="BK50:BL50"/>
    <mergeCell ref="BC46:BF46"/>
    <mergeCell ref="BG46:BL46"/>
    <mergeCell ref="BC47:BF47"/>
    <mergeCell ref="BG47:BL47"/>
    <mergeCell ref="AV41:AW41"/>
    <mergeCell ref="AK42:AW42"/>
    <mergeCell ref="AK29:AW29"/>
    <mergeCell ref="BI18:BJ18"/>
    <mergeCell ref="BK9:BL9"/>
    <mergeCell ref="BB10:BB13"/>
    <mergeCell ref="BC10:BE10"/>
    <mergeCell ref="BK10:BL10"/>
    <mergeCell ref="BC11:BE11"/>
    <mergeCell ref="BK11:BL11"/>
    <mergeCell ref="H16:I16"/>
    <mergeCell ref="J16:K16"/>
    <mergeCell ref="BG16:BH16"/>
    <mergeCell ref="BG18:BH18"/>
    <mergeCell ref="AK15:AL18"/>
    <mergeCell ref="AM15:AP15"/>
    <mergeCell ref="AV15:AW15"/>
    <mergeCell ref="AM16:AN18"/>
    <mergeCell ref="AO16:AP16"/>
    <mergeCell ref="AV16:AW16"/>
    <mergeCell ref="AO17:AP17"/>
    <mergeCell ref="AV17:AW17"/>
    <mergeCell ref="AR18:AS18"/>
    <mergeCell ref="AT18:AU18"/>
    <mergeCell ref="AO18:AP18"/>
    <mergeCell ref="AV18:AW18"/>
    <mergeCell ref="J14:K14"/>
    <mergeCell ref="BG12:BH12"/>
    <mergeCell ref="BI12:BJ12"/>
    <mergeCell ref="H13:I13"/>
    <mergeCell ref="J13:K13"/>
    <mergeCell ref="AR13:AS13"/>
    <mergeCell ref="AR12:AS12"/>
    <mergeCell ref="AT12:AU12"/>
    <mergeCell ref="AT13:AU13"/>
    <mergeCell ref="AR14:AS14"/>
    <mergeCell ref="H12:I12"/>
    <mergeCell ref="J12:K12"/>
    <mergeCell ref="BC12:BE12"/>
    <mergeCell ref="AK14:AP14"/>
    <mergeCell ref="AV14:AW14"/>
    <mergeCell ref="AT14:AU14"/>
    <mergeCell ref="H11:I11"/>
    <mergeCell ref="J11:K11"/>
    <mergeCell ref="AR11:AS11"/>
    <mergeCell ref="BI9:BJ9"/>
    <mergeCell ref="H10:I10"/>
    <mergeCell ref="J10:K10"/>
    <mergeCell ref="AR10:AS10"/>
    <mergeCell ref="AT10:AU10"/>
    <mergeCell ref="H9:I9"/>
    <mergeCell ref="J9:K9"/>
    <mergeCell ref="AR9:AS9"/>
    <mergeCell ref="AT9:AU9"/>
    <mergeCell ref="BG9:BH9"/>
    <mergeCell ref="AZ9:BA13"/>
    <mergeCell ref="BB9:BE9"/>
    <mergeCell ref="AK9:AL13"/>
    <mergeCell ref="J1:K1"/>
    <mergeCell ref="AT1:AU1"/>
    <mergeCell ref="BI1:BJ1"/>
    <mergeCell ref="P3:R3"/>
    <mergeCell ref="BI7:BJ7"/>
    <mergeCell ref="H8:I8"/>
    <mergeCell ref="J8:K8"/>
    <mergeCell ref="AR8:AS8"/>
    <mergeCell ref="AT8:AU8"/>
    <mergeCell ref="BG8:BH8"/>
    <mergeCell ref="BI8:BJ8"/>
    <mergeCell ref="H7:I7"/>
    <mergeCell ref="J7:K7"/>
    <mergeCell ref="AR7:AS7"/>
    <mergeCell ref="AT7:AU7"/>
    <mergeCell ref="BG7:BH7"/>
    <mergeCell ref="AZ6:BE8"/>
    <mergeCell ref="BF6:BF8"/>
    <mergeCell ref="BG6:BL6"/>
    <mergeCell ref="BK7:BL7"/>
    <mergeCell ref="BK8:BL8"/>
  </mergeCells>
  <phoneticPr fontId="2"/>
  <dataValidations count="2">
    <dataValidation type="decimal" allowBlank="1" showInputMessage="1" showErrorMessage="1" sqref="H26:M27 H36:M41 G62:M94">
      <formula1>0</formula1>
      <formula2>100</formula2>
    </dataValidation>
    <dataValidation type="decimal" allowBlank="1" showInputMessage="1" showErrorMessage="1" sqref="H9:M18">
      <formula1>0.5</formula1>
      <formula2>100</formula2>
    </dataValidation>
  </dataValidations>
  <printOptions verticalCentered="1"/>
  <pageMargins left="0.70866141732283472" right="0.39370078740157483" top="0" bottom="0" header="0" footer="0"/>
  <pageSetup paperSize="9" scale="3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V99"/>
  <sheetViews>
    <sheetView view="pageBreakPreview" zoomScale="40" zoomScaleNormal="100" zoomScaleSheetLayoutView="40" workbookViewId="0">
      <selection activeCell="A34" sqref="A34:F36"/>
    </sheetView>
  </sheetViews>
  <sheetFormatPr defaultColWidth="8.625" defaultRowHeight="21" customHeight="1"/>
  <cols>
    <col min="1" max="1" width="20" style="40" customWidth="1"/>
    <col min="2" max="2" width="11" style="40" customWidth="1"/>
    <col min="3" max="3" width="10.25" style="40" customWidth="1"/>
    <col min="4" max="4" width="10.375" style="40" customWidth="1"/>
    <col min="5" max="11" width="11.375" style="41" customWidth="1"/>
    <col min="12" max="12" width="14.25" style="41" bestFit="1" customWidth="1"/>
    <col min="13" max="13" width="14.75" style="41" customWidth="1"/>
    <col min="14" max="14" width="6.875" style="41" hidden="1" customWidth="1"/>
    <col min="15" max="15" width="7.375" style="41" hidden="1" customWidth="1"/>
    <col min="16" max="16" width="5.625" style="41" customWidth="1"/>
    <col min="17" max="17" width="11.375" style="41" customWidth="1"/>
    <col min="18" max="18" width="14.25" style="49" customWidth="1"/>
    <col min="19" max="19" width="11.375" style="41" customWidth="1"/>
    <col min="20" max="20" width="2.5" style="40" customWidth="1"/>
    <col min="21" max="26" width="8.625" style="40" customWidth="1"/>
    <col min="27" max="33" width="9.625" style="40" customWidth="1"/>
    <col min="34" max="34" width="13.125" style="40" customWidth="1"/>
    <col min="35" max="58" width="8.625" style="40" customWidth="1"/>
    <col min="59" max="59" width="9" style="40" customWidth="1"/>
    <col min="60" max="16384" width="8.625" style="40"/>
  </cols>
  <sheetData>
    <row r="1" spans="1:48" ht="21" customHeight="1">
      <c r="A1" s="36"/>
      <c r="B1" s="36"/>
      <c r="C1" s="36"/>
      <c r="D1" s="36"/>
      <c r="E1" s="37"/>
      <c r="F1" s="37"/>
      <c r="G1" s="37"/>
      <c r="H1" s="37"/>
      <c r="I1" s="37"/>
      <c r="J1" s="202"/>
      <c r="K1" s="202"/>
      <c r="L1" s="38"/>
      <c r="M1" s="38"/>
      <c r="N1" s="38"/>
      <c r="O1" s="38"/>
      <c r="P1" s="38"/>
      <c r="Q1" s="38"/>
      <c r="R1" s="39"/>
      <c r="S1" s="38"/>
      <c r="U1" s="36"/>
      <c r="V1" s="36"/>
      <c r="W1" s="36"/>
      <c r="X1" s="36"/>
      <c r="Y1" s="37"/>
      <c r="Z1" s="37"/>
      <c r="AA1" s="37"/>
      <c r="AB1" s="37"/>
      <c r="AC1" s="37"/>
      <c r="AD1" s="202"/>
      <c r="AE1" s="202"/>
      <c r="AF1" s="38"/>
      <c r="AJ1" s="36"/>
      <c r="AK1" s="36"/>
      <c r="AL1" s="36"/>
      <c r="AM1" s="36"/>
      <c r="AN1" s="37"/>
      <c r="AO1" s="37"/>
      <c r="AP1" s="37"/>
      <c r="AQ1" s="37"/>
      <c r="AR1" s="37"/>
      <c r="AS1" s="202"/>
      <c r="AT1" s="202"/>
    </row>
    <row r="2" spans="1:48" ht="21" customHeight="1" thickBot="1">
      <c r="A2" s="36"/>
      <c r="B2" s="36"/>
      <c r="C2" s="36"/>
      <c r="D2" s="36"/>
      <c r="E2" s="37"/>
      <c r="F2" s="37"/>
      <c r="G2" s="37"/>
      <c r="H2" s="37"/>
      <c r="I2" s="37"/>
      <c r="J2" s="38"/>
      <c r="K2" s="38"/>
      <c r="L2" s="38"/>
      <c r="M2" s="38"/>
      <c r="N2" s="38"/>
      <c r="O2" s="38"/>
      <c r="P2" s="38"/>
      <c r="Q2" s="38"/>
      <c r="R2" s="39"/>
      <c r="S2" s="38"/>
      <c r="U2" s="36"/>
      <c r="V2" s="36"/>
      <c r="W2" s="36"/>
      <c r="X2" s="36"/>
      <c r="Y2" s="37"/>
      <c r="Z2" s="37"/>
      <c r="AA2" s="37"/>
      <c r="AB2" s="37"/>
      <c r="AC2" s="37"/>
      <c r="AD2" s="38"/>
      <c r="AE2" s="38"/>
      <c r="AF2" s="38"/>
      <c r="AJ2" s="36"/>
      <c r="AK2" s="36"/>
      <c r="AL2" s="36"/>
      <c r="AM2" s="36"/>
      <c r="AN2" s="37"/>
      <c r="AO2" s="37"/>
      <c r="AP2" s="37"/>
      <c r="AQ2" s="37"/>
      <c r="AR2" s="37"/>
      <c r="AS2" s="38"/>
      <c r="AT2" s="38"/>
    </row>
    <row r="3" spans="1:48" ht="59.25" thickTop="1" thickBot="1">
      <c r="A3" s="41"/>
      <c r="B3" s="41"/>
      <c r="C3" s="41"/>
      <c r="D3" s="41"/>
      <c r="G3" s="42" t="s">
        <v>53</v>
      </c>
      <c r="H3" s="43"/>
      <c r="I3" s="44"/>
      <c r="J3" s="44"/>
      <c r="K3" s="45"/>
      <c r="L3" s="46"/>
      <c r="M3" s="47" t="s">
        <v>165</v>
      </c>
      <c r="N3" s="48"/>
      <c r="O3" s="48"/>
      <c r="P3" s="204">
        <f>SUM(R20,R29,R43,R96)</f>
        <v>19284700</v>
      </c>
      <c r="Q3" s="205"/>
      <c r="R3" s="206"/>
      <c r="S3" s="46"/>
      <c r="U3" s="41"/>
      <c r="V3" s="41"/>
      <c r="W3" s="41"/>
      <c r="X3" s="41"/>
      <c r="Y3" s="41"/>
      <c r="Z3" s="41"/>
      <c r="AA3" s="42" t="s">
        <v>53</v>
      </c>
      <c r="AB3" s="43"/>
      <c r="AC3" s="44"/>
      <c r="AD3" s="44"/>
      <c r="AE3" s="45"/>
      <c r="AF3" s="46"/>
      <c r="AJ3" s="41"/>
      <c r="AK3" s="41"/>
      <c r="AL3" s="41"/>
      <c r="AM3" s="41"/>
      <c r="AN3" s="41"/>
      <c r="AO3" s="41"/>
      <c r="AP3" s="42" t="s">
        <v>53</v>
      </c>
      <c r="AQ3" s="43"/>
      <c r="AR3" s="44"/>
      <c r="AS3" s="44"/>
      <c r="AT3" s="45"/>
    </row>
    <row r="4" spans="1:48" ht="21" customHeight="1" thickTop="1">
      <c r="A4" s="41"/>
      <c r="B4" s="41"/>
      <c r="C4" s="41"/>
      <c r="D4" s="41"/>
      <c r="U4" s="41"/>
      <c r="V4" s="41"/>
      <c r="W4" s="41"/>
      <c r="X4" s="41"/>
      <c r="Y4" s="41"/>
      <c r="Z4" s="41"/>
      <c r="AA4" s="41"/>
      <c r="AB4" s="41"/>
      <c r="AC4" s="41"/>
      <c r="AD4" s="41"/>
      <c r="AE4" s="41"/>
      <c r="AF4" s="41"/>
      <c r="AJ4" s="41"/>
      <c r="AK4" s="41"/>
      <c r="AL4" s="41"/>
      <c r="AM4" s="41"/>
      <c r="AN4" s="41"/>
      <c r="AO4" s="41"/>
      <c r="AP4" s="41"/>
      <c r="AQ4" s="41"/>
      <c r="AR4" s="41"/>
      <c r="AS4" s="41"/>
      <c r="AT4" s="41"/>
    </row>
    <row r="5" spans="1:48" ht="21" customHeight="1" thickBot="1">
      <c r="A5" s="50"/>
      <c r="B5" s="50" t="s">
        <v>164</v>
      </c>
      <c r="C5" s="51"/>
      <c r="D5" s="51"/>
      <c r="E5" s="52"/>
      <c r="F5" s="40"/>
      <c r="G5" s="52"/>
      <c r="H5" s="52"/>
      <c r="I5" s="52"/>
      <c r="J5" s="52"/>
      <c r="K5" s="52"/>
      <c r="L5" s="52"/>
      <c r="M5" s="52"/>
      <c r="N5" s="52"/>
      <c r="O5" s="52"/>
      <c r="P5" s="52"/>
      <c r="Q5" s="52"/>
      <c r="R5" s="53"/>
      <c r="S5" s="52"/>
      <c r="V5" s="54" t="s">
        <v>42</v>
      </c>
      <c r="W5" s="51"/>
      <c r="X5" s="51"/>
      <c r="Y5" s="51"/>
      <c r="Z5" s="51"/>
      <c r="AA5" s="52"/>
      <c r="AC5" s="52"/>
      <c r="AD5" s="52"/>
      <c r="AE5" s="52"/>
      <c r="AF5" s="52"/>
      <c r="AG5" s="52"/>
      <c r="AH5" s="52"/>
      <c r="AI5" s="52"/>
      <c r="AK5" s="54" t="s">
        <v>42</v>
      </c>
      <c r="AL5" s="51"/>
      <c r="AM5" s="51"/>
      <c r="AN5" s="51"/>
      <c r="AO5" s="51"/>
      <c r="AP5" s="52"/>
      <c r="AR5" s="52"/>
      <c r="AS5" s="52"/>
      <c r="AT5" s="52"/>
      <c r="AU5" s="52"/>
      <c r="AV5" s="52"/>
    </row>
    <row r="6" spans="1:48" s="57" customFormat="1" ht="21" customHeight="1">
      <c r="A6" s="232" t="s">
        <v>0</v>
      </c>
      <c r="B6" s="233"/>
      <c r="C6" s="233"/>
      <c r="D6" s="233"/>
      <c r="E6" s="233"/>
      <c r="F6" s="234"/>
      <c r="G6" s="238" t="s">
        <v>1</v>
      </c>
      <c r="H6" s="241" t="s">
        <v>57</v>
      </c>
      <c r="I6" s="242"/>
      <c r="J6" s="242"/>
      <c r="K6" s="242"/>
      <c r="L6" s="242"/>
      <c r="M6" s="243"/>
      <c r="N6" s="55"/>
      <c r="O6" s="55"/>
      <c r="P6" s="55"/>
      <c r="Q6" s="55"/>
      <c r="R6" s="56"/>
      <c r="S6" s="55"/>
      <c r="U6" s="232" t="s">
        <v>0</v>
      </c>
      <c r="V6" s="233"/>
      <c r="W6" s="233"/>
      <c r="X6" s="233"/>
      <c r="Y6" s="233"/>
      <c r="Z6" s="234"/>
      <c r="AA6" s="238" t="s">
        <v>1</v>
      </c>
      <c r="AB6" s="241" t="s">
        <v>57</v>
      </c>
      <c r="AC6" s="242"/>
      <c r="AD6" s="242"/>
      <c r="AE6" s="242"/>
      <c r="AF6" s="242"/>
      <c r="AG6" s="243"/>
      <c r="AH6" s="55"/>
      <c r="AI6" s="55"/>
      <c r="AJ6" s="232" t="s">
        <v>0</v>
      </c>
      <c r="AK6" s="233"/>
      <c r="AL6" s="233"/>
      <c r="AM6" s="233"/>
      <c r="AN6" s="233"/>
      <c r="AO6" s="234"/>
      <c r="AP6" s="238" t="s">
        <v>1</v>
      </c>
      <c r="AQ6" s="241" t="s">
        <v>57</v>
      </c>
      <c r="AR6" s="242"/>
      <c r="AS6" s="242"/>
      <c r="AT6" s="242"/>
      <c r="AU6" s="242"/>
      <c r="AV6" s="243"/>
    </row>
    <row r="7" spans="1:48" s="57" customFormat="1" ht="21" customHeight="1">
      <c r="A7" s="235"/>
      <c r="B7" s="236"/>
      <c r="C7" s="236"/>
      <c r="D7" s="236"/>
      <c r="E7" s="236"/>
      <c r="F7" s="237"/>
      <c r="G7" s="239"/>
      <c r="H7" s="211" t="s">
        <v>2</v>
      </c>
      <c r="I7" s="212"/>
      <c r="J7" s="211" t="s">
        <v>3</v>
      </c>
      <c r="K7" s="212"/>
      <c r="L7" s="244" t="s">
        <v>4</v>
      </c>
      <c r="M7" s="245"/>
      <c r="N7" s="58"/>
      <c r="O7" s="58"/>
      <c r="P7" s="58"/>
      <c r="Q7" s="58"/>
      <c r="R7" s="59"/>
      <c r="S7" s="58"/>
      <c r="U7" s="235"/>
      <c r="V7" s="236"/>
      <c r="W7" s="236"/>
      <c r="X7" s="236"/>
      <c r="Y7" s="236"/>
      <c r="Z7" s="237"/>
      <c r="AA7" s="239"/>
      <c r="AB7" s="211" t="s">
        <v>2</v>
      </c>
      <c r="AC7" s="212"/>
      <c r="AD7" s="211" t="s">
        <v>3</v>
      </c>
      <c r="AE7" s="212"/>
      <c r="AF7" s="244" t="s">
        <v>4</v>
      </c>
      <c r="AG7" s="245"/>
      <c r="AH7" s="58"/>
      <c r="AI7" s="58"/>
      <c r="AJ7" s="235"/>
      <c r="AK7" s="236"/>
      <c r="AL7" s="236"/>
      <c r="AM7" s="236"/>
      <c r="AN7" s="236"/>
      <c r="AO7" s="237"/>
      <c r="AP7" s="239"/>
      <c r="AQ7" s="211" t="s">
        <v>2</v>
      </c>
      <c r="AR7" s="212"/>
      <c r="AS7" s="211" t="s">
        <v>3</v>
      </c>
      <c r="AT7" s="212"/>
      <c r="AU7" s="244" t="s">
        <v>4</v>
      </c>
      <c r="AV7" s="245"/>
    </row>
    <row r="8" spans="1:48" s="57" customFormat="1" ht="21" customHeight="1">
      <c r="A8" s="235"/>
      <c r="B8" s="236"/>
      <c r="C8" s="236"/>
      <c r="D8" s="236"/>
      <c r="E8" s="236"/>
      <c r="F8" s="237"/>
      <c r="G8" s="240"/>
      <c r="H8" s="208" t="s">
        <v>5</v>
      </c>
      <c r="I8" s="209"/>
      <c r="J8" s="208" t="s">
        <v>6</v>
      </c>
      <c r="K8" s="209"/>
      <c r="L8" s="246" t="s">
        <v>7</v>
      </c>
      <c r="M8" s="247"/>
      <c r="N8" s="55"/>
      <c r="O8" s="55"/>
      <c r="P8" s="55" t="s">
        <v>54</v>
      </c>
      <c r="Q8" s="55" t="s">
        <v>55</v>
      </c>
      <c r="R8" s="56" t="s">
        <v>56</v>
      </c>
      <c r="S8" s="55"/>
      <c r="U8" s="235"/>
      <c r="V8" s="236"/>
      <c r="W8" s="236"/>
      <c r="X8" s="236"/>
      <c r="Y8" s="236"/>
      <c r="Z8" s="237"/>
      <c r="AA8" s="240"/>
      <c r="AB8" s="208" t="s">
        <v>5</v>
      </c>
      <c r="AC8" s="209"/>
      <c r="AD8" s="208" t="s">
        <v>6</v>
      </c>
      <c r="AE8" s="209"/>
      <c r="AF8" s="246" t="s">
        <v>7</v>
      </c>
      <c r="AG8" s="247"/>
      <c r="AH8" s="55"/>
      <c r="AI8" s="55"/>
      <c r="AJ8" s="235"/>
      <c r="AK8" s="236"/>
      <c r="AL8" s="236"/>
      <c r="AM8" s="236"/>
      <c r="AN8" s="236"/>
      <c r="AO8" s="237"/>
      <c r="AP8" s="240"/>
      <c r="AQ8" s="208" t="s">
        <v>5</v>
      </c>
      <c r="AR8" s="209"/>
      <c r="AS8" s="208" t="s">
        <v>6</v>
      </c>
      <c r="AT8" s="209"/>
      <c r="AU8" s="246" t="s">
        <v>7</v>
      </c>
      <c r="AV8" s="247"/>
    </row>
    <row r="9" spans="1:48" s="57" customFormat="1" ht="21" customHeight="1">
      <c r="A9" s="313" t="s">
        <v>58</v>
      </c>
      <c r="B9" s="314"/>
      <c r="C9" s="314"/>
      <c r="D9" s="314"/>
      <c r="E9" s="314"/>
      <c r="F9" s="315"/>
      <c r="G9" s="63" t="s">
        <v>8</v>
      </c>
      <c r="H9" s="387">
        <v>5</v>
      </c>
      <c r="I9" s="388"/>
      <c r="J9" s="387"/>
      <c r="K9" s="388"/>
      <c r="L9" s="387"/>
      <c r="M9" s="389"/>
      <c r="N9" s="65">
        <f>J9/2</f>
        <v>0</v>
      </c>
      <c r="O9" s="65">
        <f>L9/2</f>
        <v>0</v>
      </c>
      <c r="P9" s="60">
        <f>H9+N9+O9</f>
        <v>5</v>
      </c>
      <c r="Q9" s="61"/>
      <c r="R9" s="62">
        <f>AH9</f>
        <v>5500000</v>
      </c>
      <c r="S9" s="61"/>
      <c r="U9" s="313" t="s">
        <v>58</v>
      </c>
      <c r="V9" s="314"/>
      <c r="W9" s="314"/>
      <c r="X9" s="314"/>
      <c r="Y9" s="314"/>
      <c r="Z9" s="315"/>
      <c r="AA9" s="63" t="s">
        <v>8</v>
      </c>
      <c r="AB9" s="302">
        <f>AQ9*H9</f>
        <v>5500000</v>
      </c>
      <c r="AC9" s="304"/>
      <c r="AD9" s="302">
        <f>AS9*J9</f>
        <v>0</v>
      </c>
      <c r="AE9" s="304"/>
      <c r="AF9" s="302">
        <f>AU9*L9</f>
        <v>0</v>
      </c>
      <c r="AG9" s="372"/>
      <c r="AH9" s="64">
        <f>SUM(AB9:AG9)</f>
        <v>5500000</v>
      </c>
      <c r="AI9" s="65"/>
      <c r="AJ9" s="313" t="s">
        <v>58</v>
      </c>
      <c r="AK9" s="314"/>
      <c r="AL9" s="314"/>
      <c r="AM9" s="314"/>
      <c r="AN9" s="314"/>
      <c r="AO9" s="315"/>
      <c r="AP9" s="63" t="s">
        <v>8</v>
      </c>
      <c r="AQ9" s="302">
        <v>1100000</v>
      </c>
      <c r="AR9" s="304"/>
      <c r="AS9" s="302">
        <v>550000</v>
      </c>
      <c r="AT9" s="304"/>
      <c r="AU9" s="302">
        <v>550000</v>
      </c>
      <c r="AV9" s="372"/>
    </row>
    <row r="10" spans="1:48" s="57" customFormat="1" ht="21" customHeight="1">
      <c r="A10" s="256" t="s">
        <v>59</v>
      </c>
      <c r="B10" s="257"/>
      <c r="C10" s="248" t="s">
        <v>60</v>
      </c>
      <c r="D10" s="248"/>
      <c r="E10" s="248"/>
      <c r="F10" s="248"/>
      <c r="G10" s="66" t="s">
        <v>61</v>
      </c>
      <c r="H10" s="387"/>
      <c r="I10" s="388"/>
      <c r="J10" s="387"/>
      <c r="K10" s="388"/>
      <c r="L10" s="387"/>
      <c r="M10" s="389"/>
      <c r="N10" s="65">
        <f t="shared" ref="N10:N19" si="0">J10/2</f>
        <v>0</v>
      </c>
      <c r="O10" s="65">
        <f t="shared" ref="O10:O19" si="1">L10/2</f>
        <v>0</v>
      </c>
      <c r="P10" s="60">
        <f t="shared" ref="P10:P19" si="2">H10+N10+O10</f>
        <v>0</v>
      </c>
      <c r="Q10" s="61"/>
      <c r="R10" s="62">
        <f t="shared" ref="R10:R19" si="3">AH10</f>
        <v>0</v>
      </c>
      <c r="S10" s="61"/>
      <c r="U10" s="256" t="s">
        <v>59</v>
      </c>
      <c r="V10" s="257"/>
      <c r="W10" s="248" t="s">
        <v>60</v>
      </c>
      <c r="X10" s="248"/>
      <c r="Y10" s="248"/>
      <c r="Z10" s="248"/>
      <c r="AA10" s="66" t="s">
        <v>61</v>
      </c>
      <c r="AB10" s="302">
        <f t="shared" ref="AB10:AB19" si="4">AQ10*H10</f>
        <v>0</v>
      </c>
      <c r="AC10" s="304"/>
      <c r="AD10" s="302">
        <f t="shared" ref="AD10:AD19" si="5">AS10*J10</f>
        <v>0</v>
      </c>
      <c r="AE10" s="304"/>
      <c r="AF10" s="302">
        <f t="shared" ref="AF10:AF19" si="6">AU10*L10</f>
        <v>0</v>
      </c>
      <c r="AG10" s="372"/>
      <c r="AH10" s="64">
        <f t="shared" ref="AH10:AH19" si="7">SUM(AB10:AG10)</f>
        <v>0</v>
      </c>
      <c r="AI10" s="67"/>
      <c r="AJ10" s="256" t="s">
        <v>59</v>
      </c>
      <c r="AK10" s="257"/>
      <c r="AL10" s="248" t="s">
        <v>60</v>
      </c>
      <c r="AM10" s="248"/>
      <c r="AN10" s="248"/>
      <c r="AO10" s="248"/>
      <c r="AP10" s="66" t="s">
        <v>61</v>
      </c>
      <c r="AQ10" s="373">
        <v>4740000</v>
      </c>
      <c r="AR10" s="373"/>
      <c r="AS10" s="373">
        <v>2370000</v>
      </c>
      <c r="AT10" s="373"/>
      <c r="AU10" s="373">
        <v>2370000</v>
      </c>
      <c r="AV10" s="374"/>
    </row>
    <row r="11" spans="1:48" s="57" customFormat="1" ht="21" customHeight="1">
      <c r="A11" s="258"/>
      <c r="B11" s="259"/>
      <c r="C11" s="262" t="s">
        <v>62</v>
      </c>
      <c r="D11" s="265" t="s">
        <v>63</v>
      </c>
      <c r="E11" s="266"/>
      <c r="F11" s="267"/>
      <c r="G11" s="66" t="s">
        <v>64</v>
      </c>
      <c r="H11" s="387"/>
      <c r="I11" s="388"/>
      <c r="J11" s="387"/>
      <c r="K11" s="388"/>
      <c r="L11" s="387"/>
      <c r="M11" s="389"/>
      <c r="N11" s="65">
        <f t="shared" si="0"/>
        <v>0</v>
      </c>
      <c r="O11" s="65">
        <f t="shared" si="1"/>
        <v>0</v>
      </c>
      <c r="P11" s="60">
        <f t="shared" si="2"/>
        <v>0</v>
      </c>
      <c r="Q11" s="61"/>
      <c r="R11" s="62">
        <f t="shared" si="3"/>
        <v>0</v>
      </c>
      <c r="S11" s="61"/>
      <c r="U11" s="258"/>
      <c r="V11" s="259"/>
      <c r="W11" s="262" t="s">
        <v>62</v>
      </c>
      <c r="X11" s="265" t="s">
        <v>63</v>
      </c>
      <c r="Y11" s="266"/>
      <c r="Z11" s="267"/>
      <c r="AA11" s="66" t="s">
        <v>64</v>
      </c>
      <c r="AB11" s="302">
        <f t="shared" si="4"/>
        <v>0</v>
      </c>
      <c r="AC11" s="304"/>
      <c r="AD11" s="302">
        <f t="shared" si="5"/>
        <v>0</v>
      </c>
      <c r="AE11" s="304"/>
      <c r="AF11" s="302">
        <f t="shared" si="6"/>
        <v>0</v>
      </c>
      <c r="AG11" s="372"/>
      <c r="AH11" s="64">
        <f t="shared" si="7"/>
        <v>0</v>
      </c>
      <c r="AI11" s="67"/>
      <c r="AJ11" s="258"/>
      <c r="AK11" s="259"/>
      <c r="AL11" s="262" t="s">
        <v>62</v>
      </c>
      <c r="AM11" s="265" t="s">
        <v>63</v>
      </c>
      <c r="AN11" s="266"/>
      <c r="AO11" s="267"/>
      <c r="AP11" s="66" t="s">
        <v>64</v>
      </c>
      <c r="AQ11" s="373">
        <v>1740000</v>
      </c>
      <c r="AR11" s="373"/>
      <c r="AS11" s="373">
        <v>870000</v>
      </c>
      <c r="AT11" s="373"/>
      <c r="AU11" s="373">
        <v>870000</v>
      </c>
      <c r="AV11" s="374"/>
    </row>
    <row r="12" spans="1:48" s="57" customFormat="1" ht="21" customHeight="1">
      <c r="A12" s="258"/>
      <c r="B12" s="259"/>
      <c r="C12" s="263"/>
      <c r="D12" s="248" t="s">
        <v>65</v>
      </c>
      <c r="E12" s="248"/>
      <c r="F12" s="248"/>
      <c r="G12" s="66" t="s">
        <v>66</v>
      </c>
      <c r="H12" s="387"/>
      <c r="I12" s="388"/>
      <c r="J12" s="387"/>
      <c r="K12" s="388"/>
      <c r="L12" s="387"/>
      <c r="M12" s="389"/>
      <c r="N12" s="65">
        <f t="shared" si="0"/>
        <v>0</v>
      </c>
      <c r="O12" s="65">
        <f t="shared" si="1"/>
        <v>0</v>
      </c>
      <c r="P12" s="60">
        <f t="shared" si="2"/>
        <v>0</v>
      </c>
      <c r="Q12" s="61"/>
      <c r="R12" s="62">
        <f t="shared" si="3"/>
        <v>0</v>
      </c>
      <c r="S12" s="61"/>
      <c r="U12" s="258"/>
      <c r="V12" s="259"/>
      <c r="W12" s="263"/>
      <c r="X12" s="248" t="s">
        <v>65</v>
      </c>
      <c r="Y12" s="248"/>
      <c r="Z12" s="248"/>
      <c r="AA12" s="66" t="s">
        <v>66</v>
      </c>
      <c r="AB12" s="302">
        <f t="shared" si="4"/>
        <v>0</v>
      </c>
      <c r="AC12" s="304"/>
      <c r="AD12" s="302">
        <f t="shared" si="5"/>
        <v>0</v>
      </c>
      <c r="AE12" s="304"/>
      <c r="AF12" s="302">
        <f t="shared" si="6"/>
        <v>0</v>
      </c>
      <c r="AG12" s="372"/>
      <c r="AH12" s="64">
        <f t="shared" si="7"/>
        <v>0</v>
      </c>
      <c r="AI12" s="67"/>
      <c r="AJ12" s="258"/>
      <c r="AK12" s="259"/>
      <c r="AL12" s="263"/>
      <c r="AM12" s="248" t="s">
        <v>65</v>
      </c>
      <c r="AN12" s="248"/>
      <c r="AO12" s="248"/>
      <c r="AP12" s="66" t="s">
        <v>66</v>
      </c>
      <c r="AQ12" s="373">
        <v>870000</v>
      </c>
      <c r="AR12" s="373"/>
      <c r="AS12" s="373">
        <v>435000</v>
      </c>
      <c r="AT12" s="373"/>
      <c r="AU12" s="373">
        <v>435000</v>
      </c>
      <c r="AV12" s="374"/>
    </row>
    <row r="13" spans="1:48" s="57" customFormat="1" ht="21" customHeight="1">
      <c r="A13" s="258"/>
      <c r="B13" s="259"/>
      <c r="C13" s="263"/>
      <c r="D13" s="265" t="s">
        <v>67</v>
      </c>
      <c r="E13" s="266"/>
      <c r="F13" s="267"/>
      <c r="G13" s="66" t="s">
        <v>66</v>
      </c>
      <c r="H13" s="387"/>
      <c r="I13" s="388"/>
      <c r="J13" s="387"/>
      <c r="K13" s="388"/>
      <c r="L13" s="387"/>
      <c r="M13" s="389"/>
      <c r="N13" s="65">
        <f t="shared" si="0"/>
        <v>0</v>
      </c>
      <c r="O13" s="65">
        <f t="shared" si="1"/>
        <v>0</v>
      </c>
      <c r="P13" s="60">
        <f t="shared" si="2"/>
        <v>0</v>
      </c>
      <c r="Q13" s="61"/>
      <c r="R13" s="62">
        <f t="shared" si="3"/>
        <v>0</v>
      </c>
      <c r="S13" s="61"/>
      <c r="U13" s="258"/>
      <c r="V13" s="259"/>
      <c r="W13" s="263"/>
      <c r="X13" s="265" t="s">
        <v>67</v>
      </c>
      <c r="Y13" s="266"/>
      <c r="Z13" s="267"/>
      <c r="AA13" s="66" t="s">
        <v>66</v>
      </c>
      <c r="AB13" s="302">
        <f t="shared" si="4"/>
        <v>0</v>
      </c>
      <c r="AC13" s="304"/>
      <c r="AD13" s="302">
        <f t="shared" si="5"/>
        <v>0</v>
      </c>
      <c r="AE13" s="304"/>
      <c r="AF13" s="302">
        <f t="shared" si="6"/>
        <v>0</v>
      </c>
      <c r="AG13" s="372"/>
      <c r="AH13" s="64">
        <f t="shared" si="7"/>
        <v>0</v>
      </c>
      <c r="AI13" s="67"/>
      <c r="AJ13" s="258"/>
      <c r="AK13" s="259"/>
      <c r="AL13" s="263"/>
      <c r="AM13" s="265" t="s">
        <v>67</v>
      </c>
      <c r="AN13" s="266"/>
      <c r="AO13" s="267"/>
      <c r="AP13" s="66" t="s">
        <v>66</v>
      </c>
      <c r="AQ13" s="373">
        <v>870000</v>
      </c>
      <c r="AR13" s="373"/>
      <c r="AS13" s="373">
        <v>435000</v>
      </c>
      <c r="AT13" s="373"/>
      <c r="AU13" s="373">
        <v>435000</v>
      </c>
      <c r="AV13" s="374"/>
    </row>
    <row r="14" spans="1:48" s="57" customFormat="1" ht="21" customHeight="1">
      <c r="A14" s="260"/>
      <c r="B14" s="261"/>
      <c r="C14" s="264"/>
      <c r="D14" s="248" t="s">
        <v>68</v>
      </c>
      <c r="E14" s="248"/>
      <c r="F14" s="248"/>
      <c r="G14" s="66" t="s">
        <v>64</v>
      </c>
      <c r="H14" s="387"/>
      <c r="I14" s="388"/>
      <c r="J14" s="387"/>
      <c r="K14" s="388"/>
      <c r="L14" s="387"/>
      <c r="M14" s="389"/>
      <c r="N14" s="65">
        <f t="shared" si="0"/>
        <v>0</v>
      </c>
      <c r="O14" s="65">
        <f t="shared" si="1"/>
        <v>0</v>
      </c>
      <c r="P14" s="60">
        <f t="shared" si="2"/>
        <v>0</v>
      </c>
      <c r="Q14" s="61"/>
      <c r="R14" s="62">
        <f t="shared" si="3"/>
        <v>0</v>
      </c>
      <c r="S14" s="61"/>
      <c r="U14" s="260"/>
      <c r="V14" s="261"/>
      <c r="W14" s="264"/>
      <c r="X14" s="248" t="s">
        <v>68</v>
      </c>
      <c r="Y14" s="248"/>
      <c r="Z14" s="248"/>
      <c r="AA14" s="66" t="s">
        <v>64</v>
      </c>
      <c r="AB14" s="302">
        <f t="shared" si="4"/>
        <v>0</v>
      </c>
      <c r="AC14" s="304"/>
      <c r="AD14" s="302">
        <f t="shared" si="5"/>
        <v>0</v>
      </c>
      <c r="AE14" s="304"/>
      <c r="AF14" s="302">
        <f t="shared" si="6"/>
        <v>0</v>
      </c>
      <c r="AG14" s="372"/>
      <c r="AH14" s="64">
        <f t="shared" si="7"/>
        <v>0</v>
      </c>
      <c r="AI14" s="67"/>
      <c r="AJ14" s="260"/>
      <c r="AK14" s="261"/>
      <c r="AL14" s="264"/>
      <c r="AM14" s="248" t="s">
        <v>68</v>
      </c>
      <c r="AN14" s="248"/>
      <c r="AO14" s="248"/>
      <c r="AP14" s="66" t="s">
        <v>64</v>
      </c>
      <c r="AQ14" s="373">
        <v>1740000</v>
      </c>
      <c r="AR14" s="373"/>
      <c r="AS14" s="373">
        <v>870000</v>
      </c>
      <c r="AT14" s="373"/>
      <c r="AU14" s="373">
        <v>870000</v>
      </c>
      <c r="AV14" s="374"/>
    </row>
    <row r="15" spans="1:48" s="57" customFormat="1" ht="21" customHeight="1">
      <c r="A15" s="250" t="s">
        <v>69</v>
      </c>
      <c r="B15" s="251"/>
      <c r="C15" s="251"/>
      <c r="D15" s="251"/>
      <c r="E15" s="251"/>
      <c r="F15" s="251"/>
      <c r="G15" s="66" t="s">
        <v>9</v>
      </c>
      <c r="H15" s="387">
        <v>4</v>
      </c>
      <c r="I15" s="388"/>
      <c r="J15" s="387"/>
      <c r="K15" s="388"/>
      <c r="L15" s="387">
        <v>1</v>
      </c>
      <c r="M15" s="389"/>
      <c r="N15" s="65">
        <f t="shared" si="0"/>
        <v>0</v>
      </c>
      <c r="O15" s="65">
        <f t="shared" si="1"/>
        <v>0.5</v>
      </c>
      <c r="P15" s="60">
        <f t="shared" si="2"/>
        <v>4.5</v>
      </c>
      <c r="Q15" s="61"/>
      <c r="R15" s="62">
        <f t="shared" si="3"/>
        <v>3960000</v>
      </c>
      <c r="S15" s="61"/>
      <c r="U15" s="250" t="s">
        <v>69</v>
      </c>
      <c r="V15" s="251"/>
      <c r="W15" s="251"/>
      <c r="X15" s="251"/>
      <c r="Y15" s="251"/>
      <c r="Z15" s="251"/>
      <c r="AA15" s="66" t="s">
        <v>9</v>
      </c>
      <c r="AB15" s="302">
        <f t="shared" si="4"/>
        <v>3520000</v>
      </c>
      <c r="AC15" s="304"/>
      <c r="AD15" s="302">
        <f t="shared" si="5"/>
        <v>0</v>
      </c>
      <c r="AE15" s="304"/>
      <c r="AF15" s="302">
        <f t="shared" si="6"/>
        <v>440000</v>
      </c>
      <c r="AG15" s="372"/>
      <c r="AH15" s="64">
        <f t="shared" si="7"/>
        <v>3960000</v>
      </c>
      <c r="AI15" s="68"/>
      <c r="AJ15" s="250" t="s">
        <v>69</v>
      </c>
      <c r="AK15" s="251"/>
      <c r="AL15" s="251"/>
      <c r="AM15" s="251"/>
      <c r="AN15" s="251"/>
      <c r="AO15" s="251"/>
      <c r="AP15" s="66" t="s">
        <v>9</v>
      </c>
      <c r="AQ15" s="385">
        <v>880000</v>
      </c>
      <c r="AR15" s="390"/>
      <c r="AS15" s="385">
        <v>440000</v>
      </c>
      <c r="AT15" s="390"/>
      <c r="AU15" s="385">
        <v>440000</v>
      </c>
      <c r="AV15" s="386"/>
    </row>
    <row r="16" spans="1:48" s="57" customFormat="1" ht="21" customHeight="1">
      <c r="A16" s="252" t="s">
        <v>15</v>
      </c>
      <c r="B16" s="248"/>
      <c r="C16" s="248" t="s">
        <v>60</v>
      </c>
      <c r="D16" s="248"/>
      <c r="E16" s="248"/>
      <c r="F16" s="248"/>
      <c r="G16" s="66" t="s">
        <v>10</v>
      </c>
      <c r="H16" s="387">
        <v>4.5</v>
      </c>
      <c r="I16" s="388"/>
      <c r="J16" s="387"/>
      <c r="K16" s="388"/>
      <c r="L16" s="387"/>
      <c r="M16" s="389"/>
      <c r="N16" s="65">
        <f t="shared" si="0"/>
        <v>0</v>
      </c>
      <c r="O16" s="65">
        <f t="shared" si="1"/>
        <v>0</v>
      </c>
      <c r="P16" s="60">
        <f t="shared" si="2"/>
        <v>4.5</v>
      </c>
      <c r="Q16" s="61"/>
      <c r="R16" s="62">
        <f t="shared" si="3"/>
        <v>9000000</v>
      </c>
      <c r="S16" s="61"/>
      <c r="U16" s="252" t="s">
        <v>15</v>
      </c>
      <c r="V16" s="248"/>
      <c r="W16" s="248" t="s">
        <v>60</v>
      </c>
      <c r="X16" s="248"/>
      <c r="Y16" s="248"/>
      <c r="Z16" s="248"/>
      <c r="AA16" s="66" t="s">
        <v>10</v>
      </c>
      <c r="AB16" s="302">
        <f t="shared" si="4"/>
        <v>9000000</v>
      </c>
      <c r="AC16" s="304"/>
      <c r="AD16" s="302">
        <f t="shared" si="5"/>
        <v>0</v>
      </c>
      <c r="AE16" s="304"/>
      <c r="AF16" s="302">
        <f t="shared" si="6"/>
        <v>0</v>
      </c>
      <c r="AG16" s="372"/>
      <c r="AH16" s="64">
        <f t="shared" si="7"/>
        <v>9000000</v>
      </c>
      <c r="AI16" s="68"/>
      <c r="AJ16" s="252" t="s">
        <v>15</v>
      </c>
      <c r="AK16" s="248"/>
      <c r="AL16" s="248" t="s">
        <v>60</v>
      </c>
      <c r="AM16" s="248"/>
      <c r="AN16" s="248"/>
      <c r="AO16" s="248"/>
      <c r="AP16" s="66" t="s">
        <v>10</v>
      </c>
      <c r="AQ16" s="385">
        <v>2000000</v>
      </c>
      <c r="AR16" s="390"/>
      <c r="AS16" s="385">
        <v>1000000</v>
      </c>
      <c r="AT16" s="390"/>
      <c r="AU16" s="385">
        <v>1000000</v>
      </c>
      <c r="AV16" s="386"/>
    </row>
    <row r="17" spans="1:48" s="57" customFormat="1" ht="21" customHeight="1">
      <c r="A17" s="252"/>
      <c r="B17" s="248"/>
      <c r="C17" s="253" t="s">
        <v>70</v>
      </c>
      <c r="D17" s="253"/>
      <c r="E17" s="254" t="s">
        <v>44</v>
      </c>
      <c r="F17" s="255"/>
      <c r="G17" s="66" t="s">
        <v>11</v>
      </c>
      <c r="H17" s="387"/>
      <c r="I17" s="388"/>
      <c r="J17" s="387"/>
      <c r="K17" s="388"/>
      <c r="L17" s="387"/>
      <c r="M17" s="389"/>
      <c r="N17" s="65">
        <f t="shared" si="0"/>
        <v>0</v>
      </c>
      <c r="O17" s="65">
        <f t="shared" si="1"/>
        <v>0</v>
      </c>
      <c r="P17" s="60">
        <f t="shared" si="2"/>
        <v>0</v>
      </c>
      <c r="Q17" s="61"/>
      <c r="R17" s="62">
        <f t="shared" si="3"/>
        <v>0</v>
      </c>
      <c r="S17" s="61"/>
      <c r="U17" s="252"/>
      <c r="V17" s="248"/>
      <c r="W17" s="253" t="s">
        <v>70</v>
      </c>
      <c r="X17" s="253"/>
      <c r="Y17" s="254" t="s">
        <v>44</v>
      </c>
      <c r="Z17" s="255"/>
      <c r="AA17" s="66" t="s">
        <v>11</v>
      </c>
      <c r="AB17" s="302">
        <f t="shared" si="4"/>
        <v>0</v>
      </c>
      <c r="AC17" s="304"/>
      <c r="AD17" s="302">
        <f t="shared" si="5"/>
        <v>0</v>
      </c>
      <c r="AE17" s="304"/>
      <c r="AF17" s="302">
        <f t="shared" si="6"/>
        <v>0</v>
      </c>
      <c r="AG17" s="372"/>
      <c r="AH17" s="64">
        <f t="shared" si="7"/>
        <v>0</v>
      </c>
      <c r="AI17" s="68"/>
      <c r="AJ17" s="252"/>
      <c r="AK17" s="248"/>
      <c r="AL17" s="253" t="s">
        <v>70</v>
      </c>
      <c r="AM17" s="253"/>
      <c r="AN17" s="254" t="s">
        <v>44</v>
      </c>
      <c r="AO17" s="255"/>
      <c r="AP17" s="66" t="s">
        <v>11</v>
      </c>
      <c r="AQ17" s="385">
        <v>1540000</v>
      </c>
      <c r="AR17" s="390"/>
      <c r="AS17" s="385">
        <v>770000</v>
      </c>
      <c r="AT17" s="390"/>
      <c r="AU17" s="385">
        <v>770000</v>
      </c>
      <c r="AV17" s="386"/>
    </row>
    <row r="18" spans="1:48" s="57" customFormat="1" ht="21" customHeight="1">
      <c r="A18" s="252"/>
      <c r="B18" s="248"/>
      <c r="C18" s="253"/>
      <c r="D18" s="253"/>
      <c r="E18" s="254" t="s">
        <v>45</v>
      </c>
      <c r="F18" s="255"/>
      <c r="G18" s="66" t="s">
        <v>12</v>
      </c>
      <c r="H18" s="387"/>
      <c r="I18" s="388"/>
      <c r="J18" s="387"/>
      <c r="K18" s="388"/>
      <c r="L18" s="387"/>
      <c r="M18" s="389"/>
      <c r="N18" s="65">
        <f t="shared" si="0"/>
        <v>0</v>
      </c>
      <c r="O18" s="65">
        <f t="shared" si="1"/>
        <v>0</v>
      </c>
      <c r="P18" s="60">
        <f t="shared" si="2"/>
        <v>0</v>
      </c>
      <c r="Q18" s="61"/>
      <c r="R18" s="62">
        <f t="shared" si="3"/>
        <v>0</v>
      </c>
      <c r="S18" s="61"/>
      <c r="U18" s="252"/>
      <c r="V18" s="248"/>
      <c r="W18" s="253"/>
      <c r="X18" s="253"/>
      <c r="Y18" s="254" t="s">
        <v>45</v>
      </c>
      <c r="Z18" s="255"/>
      <c r="AA18" s="66" t="s">
        <v>12</v>
      </c>
      <c r="AB18" s="302">
        <f t="shared" si="4"/>
        <v>0</v>
      </c>
      <c r="AC18" s="304"/>
      <c r="AD18" s="302">
        <f t="shared" si="5"/>
        <v>0</v>
      </c>
      <c r="AE18" s="304"/>
      <c r="AF18" s="302">
        <f t="shared" si="6"/>
        <v>0</v>
      </c>
      <c r="AG18" s="372"/>
      <c r="AH18" s="64">
        <f t="shared" si="7"/>
        <v>0</v>
      </c>
      <c r="AI18" s="68"/>
      <c r="AJ18" s="252"/>
      <c r="AK18" s="248"/>
      <c r="AL18" s="253"/>
      <c r="AM18" s="253"/>
      <c r="AN18" s="254" t="s">
        <v>45</v>
      </c>
      <c r="AO18" s="255"/>
      <c r="AP18" s="66" t="s">
        <v>12</v>
      </c>
      <c r="AQ18" s="385">
        <v>1100000</v>
      </c>
      <c r="AR18" s="390"/>
      <c r="AS18" s="385">
        <v>550000</v>
      </c>
      <c r="AT18" s="390"/>
      <c r="AU18" s="385">
        <v>550000</v>
      </c>
      <c r="AV18" s="386"/>
    </row>
    <row r="19" spans="1:48" s="57" customFormat="1" ht="21" customHeight="1">
      <c r="A19" s="252"/>
      <c r="B19" s="248"/>
      <c r="C19" s="253"/>
      <c r="D19" s="253"/>
      <c r="E19" s="254" t="s">
        <v>13</v>
      </c>
      <c r="F19" s="255"/>
      <c r="G19" s="66" t="s">
        <v>14</v>
      </c>
      <c r="H19" s="387"/>
      <c r="I19" s="388"/>
      <c r="J19" s="387"/>
      <c r="K19" s="388"/>
      <c r="L19" s="387"/>
      <c r="M19" s="389"/>
      <c r="N19" s="65">
        <f t="shared" si="0"/>
        <v>0</v>
      </c>
      <c r="O19" s="65">
        <f t="shared" si="1"/>
        <v>0</v>
      </c>
      <c r="P19" s="60">
        <f t="shared" si="2"/>
        <v>0</v>
      </c>
      <c r="Q19" s="61"/>
      <c r="R19" s="62">
        <f t="shared" si="3"/>
        <v>0</v>
      </c>
      <c r="S19" s="61"/>
      <c r="U19" s="252"/>
      <c r="V19" s="248"/>
      <c r="W19" s="253"/>
      <c r="X19" s="253"/>
      <c r="Y19" s="254" t="s">
        <v>13</v>
      </c>
      <c r="Z19" s="255"/>
      <c r="AA19" s="66" t="s">
        <v>14</v>
      </c>
      <c r="AB19" s="302">
        <f t="shared" si="4"/>
        <v>0</v>
      </c>
      <c r="AC19" s="304"/>
      <c r="AD19" s="302">
        <f t="shared" si="5"/>
        <v>0</v>
      </c>
      <c r="AE19" s="304"/>
      <c r="AF19" s="302">
        <f t="shared" si="6"/>
        <v>0</v>
      </c>
      <c r="AG19" s="372"/>
      <c r="AH19" s="64">
        <f t="shared" si="7"/>
        <v>0</v>
      </c>
      <c r="AI19" s="68"/>
      <c r="AJ19" s="252"/>
      <c r="AK19" s="248"/>
      <c r="AL19" s="253"/>
      <c r="AM19" s="253"/>
      <c r="AN19" s="254" t="s">
        <v>13</v>
      </c>
      <c r="AO19" s="255"/>
      <c r="AP19" s="66" t="s">
        <v>14</v>
      </c>
      <c r="AQ19" s="391">
        <v>660000</v>
      </c>
      <c r="AR19" s="392"/>
      <c r="AS19" s="391">
        <v>330000</v>
      </c>
      <c r="AT19" s="392"/>
      <c r="AU19" s="391">
        <v>330000</v>
      </c>
      <c r="AV19" s="393"/>
    </row>
    <row r="20" spans="1:48" s="57" customFormat="1" ht="21" customHeight="1">
      <c r="A20" s="296" t="s">
        <v>71</v>
      </c>
      <c r="B20" s="297"/>
      <c r="C20" s="297"/>
      <c r="D20" s="297"/>
      <c r="E20" s="297"/>
      <c r="F20" s="297"/>
      <c r="G20" s="297"/>
      <c r="H20" s="297"/>
      <c r="I20" s="297"/>
      <c r="J20" s="297"/>
      <c r="K20" s="297"/>
      <c r="L20" s="297"/>
      <c r="M20" s="298"/>
      <c r="N20" s="69"/>
      <c r="O20" s="69"/>
      <c r="P20" s="60"/>
      <c r="Q20" s="61"/>
      <c r="R20" s="62">
        <f>SUM(R9:R19)</f>
        <v>18460000</v>
      </c>
      <c r="S20" s="61"/>
      <c r="U20" s="296" t="s">
        <v>71</v>
      </c>
      <c r="V20" s="297"/>
      <c r="W20" s="297"/>
      <c r="X20" s="297"/>
      <c r="Y20" s="297"/>
      <c r="Z20" s="297"/>
      <c r="AA20" s="297"/>
      <c r="AB20" s="297"/>
      <c r="AC20" s="297"/>
      <c r="AD20" s="297"/>
      <c r="AE20" s="297"/>
      <c r="AF20" s="297"/>
      <c r="AG20" s="298"/>
      <c r="AH20" s="69"/>
      <c r="AI20" s="69"/>
      <c r="AJ20" s="296" t="s">
        <v>71</v>
      </c>
      <c r="AK20" s="297"/>
      <c r="AL20" s="297"/>
      <c r="AM20" s="297"/>
      <c r="AN20" s="297"/>
      <c r="AO20" s="297"/>
      <c r="AP20" s="297"/>
      <c r="AQ20" s="297"/>
      <c r="AR20" s="297"/>
      <c r="AS20" s="297"/>
      <c r="AT20" s="297"/>
      <c r="AU20" s="297"/>
      <c r="AV20" s="298"/>
    </row>
    <row r="21" spans="1:48" ht="21" customHeight="1" thickBot="1">
      <c r="A21" s="280" t="s">
        <v>72</v>
      </c>
      <c r="B21" s="281"/>
      <c r="C21" s="281"/>
      <c r="D21" s="281"/>
      <c r="E21" s="281"/>
      <c r="F21" s="281"/>
      <c r="G21" s="281"/>
      <c r="H21" s="281"/>
      <c r="I21" s="281"/>
      <c r="J21" s="281"/>
      <c r="K21" s="281"/>
      <c r="L21" s="281"/>
      <c r="M21" s="282"/>
      <c r="N21" s="69"/>
      <c r="O21" s="69"/>
      <c r="P21" s="60"/>
      <c r="Q21" s="61"/>
      <c r="R21" s="62"/>
      <c r="S21" s="52"/>
      <c r="U21" s="280" t="s">
        <v>72</v>
      </c>
      <c r="V21" s="281"/>
      <c r="W21" s="281"/>
      <c r="X21" s="281"/>
      <c r="Y21" s="281"/>
      <c r="Z21" s="281"/>
      <c r="AA21" s="281"/>
      <c r="AB21" s="281"/>
      <c r="AC21" s="281"/>
      <c r="AD21" s="281"/>
      <c r="AE21" s="281"/>
      <c r="AF21" s="281"/>
      <c r="AG21" s="282"/>
      <c r="AH21" s="69"/>
      <c r="AI21" s="69"/>
      <c r="AJ21" s="280" t="s">
        <v>72</v>
      </c>
      <c r="AK21" s="281"/>
      <c r="AL21" s="281"/>
      <c r="AM21" s="281"/>
      <c r="AN21" s="281"/>
      <c r="AO21" s="281"/>
      <c r="AP21" s="281"/>
      <c r="AQ21" s="281"/>
      <c r="AR21" s="281"/>
      <c r="AS21" s="281"/>
      <c r="AT21" s="281"/>
      <c r="AU21" s="281"/>
      <c r="AV21" s="282"/>
    </row>
    <row r="22" spans="1:48" ht="21" customHeight="1">
      <c r="A22" s="69"/>
      <c r="B22" s="69"/>
      <c r="C22" s="69"/>
      <c r="D22" s="69"/>
      <c r="E22" s="69"/>
      <c r="F22" s="69"/>
      <c r="G22" s="69"/>
      <c r="H22" s="69"/>
      <c r="I22" s="69"/>
      <c r="J22" s="145">
        <v>0.1</v>
      </c>
      <c r="K22" s="146">
        <f>R20/10</f>
        <v>1846000</v>
      </c>
      <c r="L22" s="145">
        <v>0.9</v>
      </c>
      <c r="M22" s="146">
        <f>R20*0.9</f>
        <v>16614000</v>
      </c>
      <c r="N22" s="69"/>
      <c r="O22" s="69"/>
      <c r="P22" s="60"/>
      <c r="Q22" s="61"/>
      <c r="R22" s="62"/>
      <c r="S22" s="52"/>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row>
    <row r="23" spans="1:48" s="51" customFormat="1" ht="21" customHeight="1" thickBot="1">
      <c r="A23" s="69"/>
      <c r="B23" s="54" t="s">
        <v>73</v>
      </c>
      <c r="C23" s="69"/>
      <c r="D23" s="69"/>
      <c r="E23" s="69"/>
      <c r="F23" s="69"/>
      <c r="G23" s="69"/>
      <c r="H23" s="69"/>
      <c r="I23" s="69"/>
      <c r="J23" s="69"/>
      <c r="K23" s="69"/>
      <c r="L23" s="69"/>
      <c r="M23" s="69"/>
      <c r="N23" s="69"/>
      <c r="O23" s="69"/>
      <c r="P23" s="60"/>
      <c r="Q23" s="61"/>
      <c r="R23" s="62"/>
      <c r="S23" s="70"/>
      <c r="U23" s="69"/>
      <c r="V23" s="54" t="s">
        <v>73</v>
      </c>
      <c r="W23" s="69"/>
      <c r="X23" s="69"/>
      <c r="Y23" s="69"/>
      <c r="Z23" s="69"/>
      <c r="AA23" s="69"/>
      <c r="AB23" s="69"/>
      <c r="AC23" s="69"/>
      <c r="AD23" s="69"/>
      <c r="AE23" s="69"/>
      <c r="AF23" s="69"/>
      <c r="AG23" s="69"/>
      <c r="AH23" s="69"/>
      <c r="AI23" s="69"/>
      <c r="AJ23" s="69"/>
      <c r="AK23" s="54" t="s">
        <v>73</v>
      </c>
      <c r="AL23" s="69"/>
      <c r="AM23" s="69"/>
      <c r="AN23" s="69"/>
      <c r="AO23" s="69"/>
      <c r="AP23" s="69"/>
      <c r="AQ23" s="69"/>
      <c r="AR23" s="69"/>
      <c r="AS23" s="69"/>
      <c r="AT23" s="69"/>
      <c r="AU23" s="69"/>
      <c r="AV23" s="69"/>
    </row>
    <row r="24" spans="1:48" s="51" customFormat="1" ht="21" customHeight="1">
      <c r="A24" s="232" t="s">
        <v>0</v>
      </c>
      <c r="B24" s="233"/>
      <c r="C24" s="233"/>
      <c r="D24" s="233"/>
      <c r="E24" s="233"/>
      <c r="F24" s="234"/>
      <c r="G24" s="238" t="s">
        <v>1</v>
      </c>
      <c r="H24" s="241" t="s">
        <v>57</v>
      </c>
      <c r="I24" s="242"/>
      <c r="J24" s="242"/>
      <c r="K24" s="242"/>
      <c r="L24" s="242"/>
      <c r="M24" s="243"/>
      <c r="N24" s="55"/>
      <c r="O24" s="55"/>
      <c r="P24" s="60"/>
      <c r="Q24" s="61"/>
      <c r="R24" s="62"/>
      <c r="S24" s="70"/>
      <c r="U24" s="232" t="s">
        <v>0</v>
      </c>
      <c r="V24" s="233"/>
      <c r="W24" s="233"/>
      <c r="X24" s="233"/>
      <c r="Y24" s="233"/>
      <c r="Z24" s="234"/>
      <c r="AA24" s="238" t="s">
        <v>1</v>
      </c>
      <c r="AB24" s="241" t="s">
        <v>57</v>
      </c>
      <c r="AC24" s="242"/>
      <c r="AD24" s="242"/>
      <c r="AE24" s="242"/>
      <c r="AF24" s="242"/>
      <c r="AG24" s="243"/>
      <c r="AH24" s="55"/>
      <c r="AI24" s="55"/>
      <c r="AJ24" s="232" t="s">
        <v>0</v>
      </c>
      <c r="AK24" s="233"/>
      <c r="AL24" s="233"/>
      <c r="AM24" s="233"/>
      <c r="AN24" s="233"/>
      <c r="AO24" s="234"/>
      <c r="AP24" s="238" t="s">
        <v>1</v>
      </c>
      <c r="AQ24" s="241" t="s">
        <v>57</v>
      </c>
      <c r="AR24" s="242"/>
      <c r="AS24" s="242"/>
      <c r="AT24" s="242"/>
      <c r="AU24" s="242"/>
      <c r="AV24" s="243"/>
    </row>
    <row r="25" spans="1:48" s="51" customFormat="1" ht="21" customHeight="1">
      <c r="A25" s="235"/>
      <c r="B25" s="236"/>
      <c r="C25" s="236"/>
      <c r="D25" s="236"/>
      <c r="E25" s="236"/>
      <c r="F25" s="237"/>
      <c r="G25" s="239"/>
      <c r="H25" s="211" t="s">
        <v>2</v>
      </c>
      <c r="I25" s="212"/>
      <c r="J25" s="211" t="s">
        <v>3</v>
      </c>
      <c r="K25" s="212"/>
      <c r="L25" s="244" t="s">
        <v>4</v>
      </c>
      <c r="M25" s="245"/>
      <c r="N25" s="58"/>
      <c r="O25" s="58"/>
      <c r="P25" s="60"/>
      <c r="Q25" s="61"/>
      <c r="R25" s="62"/>
      <c r="S25" s="71"/>
      <c r="U25" s="235"/>
      <c r="V25" s="236"/>
      <c r="W25" s="236"/>
      <c r="X25" s="236"/>
      <c r="Y25" s="236"/>
      <c r="Z25" s="237"/>
      <c r="AA25" s="239"/>
      <c r="AB25" s="211" t="s">
        <v>2</v>
      </c>
      <c r="AC25" s="212"/>
      <c r="AD25" s="211" t="s">
        <v>3</v>
      </c>
      <c r="AE25" s="212"/>
      <c r="AF25" s="244" t="s">
        <v>4</v>
      </c>
      <c r="AG25" s="245"/>
      <c r="AH25" s="58"/>
      <c r="AI25" s="58"/>
      <c r="AJ25" s="235"/>
      <c r="AK25" s="236"/>
      <c r="AL25" s="236"/>
      <c r="AM25" s="236"/>
      <c r="AN25" s="236"/>
      <c r="AO25" s="237"/>
      <c r="AP25" s="239"/>
      <c r="AQ25" s="211" t="s">
        <v>2</v>
      </c>
      <c r="AR25" s="212"/>
      <c r="AS25" s="211" t="s">
        <v>3</v>
      </c>
      <c r="AT25" s="212"/>
      <c r="AU25" s="244" t="s">
        <v>4</v>
      </c>
      <c r="AV25" s="245"/>
    </row>
    <row r="26" spans="1:48" s="51" customFormat="1" ht="21" customHeight="1" thickBot="1">
      <c r="A26" s="235"/>
      <c r="B26" s="236"/>
      <c r="C26" s="236"/>
      <c r="D26" s="236"/>
      <c r="E26" s="236"/>
      <c r="F26" s="237"/>
      <c r="G26" s="240"/>
      <c r="H26" s="208" t="s">
        <v>5</v>
      </c>
      <c r="I26" s="209"/>
      <c r="J26" s="208" t="s">
        <v>6</v>
      </c>
      <c r="K26" s="209"/>
      <c r="L26" s="246" t="s">
        <v>7</v>
      </c>
      <c r="M26" s="247"/>
      <c r="N26" s="55"/>
      <c r="O26" s="55"/>
      <c r="P26" s="60"/>
      <c r="Q26" s="61"/>
      <c r="R26" s="62"/>
      <c r="S26" s="72"/>
      <c r="U26" s="235"/>
      <c r="V26" s="236"/>
      <c r="W26" s="236"/>
      <c r="X26" s="236"/>
      <c r="Y26" s="236"/>
      <c r="Z26" s="237"/>
      <c r="AA26" s="240"/>
      <c r="AB26" s="208" t="s">
        <v>5</v>
      </c>
      <c r="AC26" s="209"/>
      <c r="AD26" s="208" t="s">
        <v>6</v>
      </c>
      <c r="AE26" s="209"/>
      <c r="AF26" s="246" t="s">
        <v>7</v>
      </c>
      <c r="AG26" s="247"/>
      <c r="AH26" s="55"/>
      <c r="AI26" s="55"/>
      <c r="AJ26" s="235"/>
      <c r="AK26" s="236"/>
      <c r="AL26" s="236"/>
      <c r="AM26" s="236"/>
      <c r="AN26" s="236"/>
      <c r="AO26" s="237"/>
      <c r="AP26" s="240"/>
      <c r="AQ26" s="208" t="s">
        <v>5</v>
      </c>
      <c r="AR26" s="209"/>
      <c r="AS26" s="208" t="s">
        <v>6</v>
      </c>
      <c r="AT26" s="209"/>
      <c r="AU26" s="246" t="s">
        <v>7</v>
      </c>
      <c r="AV26" s="247"/>
    </row>
    <row r="27" spans="1:48" s="51" customFormat="1" ht="21" customHeight="1">
      <c r="A27" s="268" t="s">
        <v>74</v>
      </c>
      <c r="B27" s="269"/>
      <c r="C27" s="269"/>
      <c r="D27" s="269"/>
      <c r="E27" s="269"/>
      <c r="F27" s="269"/>
      <c r="G27" s="73" t="s">
        <v>75</v>
      </c>
      <c r="H27" s="381"/>
      <c r="I27" s="381"/>
      <c r="J27" s="381"/>
      <c r="K27" s="381"/>
      <c r="L27" s="381"/>
      <c r="M27" s="382"/>
      <c r="N27" s="65">
        <f t="shared" ref="N27:N28" si="8">J27/2</f>
        <v>0</v>
      </c>
      <c r="O27" s="65">
        <f t="shared" ref="O27:O28" si="9">L27/2</f>
        <v>0</v>
      </c>
      <c r="P27" s="60">
        <f t="shared" ref="P27:P28" si="10">H27+N27+O27</f>
        <v>0</v>
      </c>
      <c r="Q27" s="61"/>
      <c r="R27" s="62">
        <f t="shared" ref="R27:R28" si="11">AH27</f>
        <v>0</v>
      </c>
      <c r="S27" s="72"/>
      <c r="U27" s="268" t="s">
        <v>74</v>
      </c>
      <c r="V27" s="269"/>
      <c r="W27" s="269"/>
      <c r="X27" s="269"/>
      <c r="Y27" s="269"/>
      <c r="Z27" s="269"/>
      <c r="AA27" s="73" t="s">
        <v>75</v>
      </c>
      <c r="AB27" s="302">
        <f t="shared" ref="AB27:AB28" si="12">AQ27*H27</f>
        <v>0</v>
      </c>
      <c r="AC27" s="304"/>
      <c r="AD27" s="302">
        <f t="shared" ref="AD27:AD28" si="13">AS27*J27</f>
        <v>0</v>
      </c>
      <c r="AE27" s="304"/>
      <c r="AF27" s="302">
        <f t="shared" ref="AF27:AF28" si="14">AU27*L27</f>
        <v>0</v>
      </c>
      <c r="AG27" s="372"/>
      <c r="AH27" s="64">
        <f>SUM(AB27:AG27)</f>
        <v>0</v>
      </c>
      <c r="AI27" s="68"/>
      <c r="AJ27" s="268" t="s">
        <v>74</v>
      </c>
      <c r="AK27" s="269"/>
      <c r="AL27" s="269"/>
      <c r="AM27" s="269"/>
      <c r="AN27" s="269"/>
      <c r="AO27" s="269"/>
      <c r="AP27" s="73" t="s">
        <v>75</v>
      </c>
      <c r="AQ27" s="381">
        <v>30</v>
      </c>
      <c r="AR27" s="381"/>
      <c r="AS27" s="381">
        <v>15</v>
      </c>
      <c r="AT27" s="381"/>
      <c r="AU27" s="381">
        <v>15</v>
      </c>
      <c r="AV27" s="382"/>
    </row>
    <row r="28" spans="1:48" s="51" customFormat="1" ht="21" customHeight="1">
      <c r="A28" s="74" t="s">
        <v>76</v>
      </c>
      <c r="B28" s="75"/>
      <c r="C28" s="265" t="s">
        <v>77</v>
      </c>
      <c r="D28" s="266"/>
      <c r="E28" s="266"/>
      <c r="F28" s="267"/>
      <c r="G28" s="76" t="s">
        <v>75</v>
      </c>
      <c r="H28" s="383"/>
      <c r="I28" s="383"/>
      <c r="J28" s="383"/>
      <c r="K28" s="383"/>
      <c r="L28" s="383"/>
      <c r="M28" s="384"/>
      <c r="N28" s="65">
        <f t="shared" si="8"/>
        <v>0</v>
      </c>
      <c r="O28" s="65">
        <f t="shared" si="9"/>
        <v>0</v>
      </c>
      <c r="P28" s="60">
        <f t="shared" si="10"/>
        <v>0</v>
      </c>
      <c r="Q28" s="61"/>
      <c r="R28" s="62">
        <f t="shared" si="11"/>
        <v>0</v>
      </c>
      <c r="S28" s="72"/>
      <c r="U28" s="74" t="s">
        <v>76</v>
      </c>
      <c r="V28" s="75"/>
      <c r="W28" s="265" t="s">
        <v>77</v>
      </c>
      <c r="X28" s="266"/>
      <c r="Y28" s="266"/>
      <c r="Z28" s="267"/>
      <c r="AA28" s="76" t="s">
        <v>75</v>
      </c>
      <c r="AB28" s="302">
        <f t="shared" si="12"/>
        <v>0</v>
      </c>
      <c r="AC28" s="304"/>
      <c r="AD28" s="302">
        <f t="shared" si="13"/>
        <v>0</v>
      </c>
      <c r="AE28" s="304"/>
      <c r="AF28" s="302">
        <f t="shared" si="14"/>
        <v>0</v>
      </c>
      <c r="AG28" s="372"/>
      <c r="AH28" s="64">
        <f>SUM(AB28:AG28)</f>
        <v>0</v>
      </c>
      <c r="AI28" s="68"/>
      <c r="AJ28" s="74" t="s">
        <v>76</v>
      </c>
      <c r="AK28" s="75"/>
      <c r="AL28" s="265" t="s">
        <v>77</v>
      </c>
      <c r="AM28" s="266"/>
      <c r="AN28" s="266"/>
      <c r="AO28" s="267"/>
      <c r="AP28" s="76" t="s">
        <v>75</v>
      </c>
      <c r="AQ28" s="383">
        <v>60</v>
      </c>
      <c r="AR28" s="383"/>
      <c r="AS28" s="383">
        <v>30</v>
      </c>
      <c r="AT28" s="383"/>
      <c r="AU28" s="383">
        <v>30</v>
      </c>
      <c r="AV28" s="384"/>
    </row>
    <row r="29" spans="1:48" s="51" customFormat="1" ht="21" customHeight="1">
      <c r="A29" s="77" t="s">
        <v>78</v>
      </c>
      <c r="B29" s="78"/>
      <c r="C29" s="79"/>
      <c r="D29" s="79"/>
      <c r="E29" s="79"/>
      <c r="F29" s="79"/>
      <c r="G29" s="80"/>
      <c r="H29" s="81"/>
      <c r="I29" s="81"/>
      <c r="J29" s="81"/>
      <c r="K29" s="81"/>
      <c r="L29" s="81"/>
      <c r="M29" s="82"/>
      <c r="N29" s="68"/>
      <c r="O29" s="68"/>
      <c r="P29" s="60"/>
      <c r="Q29" s="61"/>
      <c r="R29" s="62">
        <f>SUM(R27:R28)</f>
        <v>0</v>
      </c>
      <c r="S29" s="72"/>
      <c r="U29" s="77" t="s">
        <v>78</v>
      </c>
      <c r="V29" s="78"/>
      <c r="W29" s="79"/>
      <c r="X29" s="79"/>
      <c r="Y29" s="79"/>
      <c r="Z29" s="79"/>
      <c r="AA29" s="80"/>
      <c r="AB29" s="81"/>
      <c r="AC29" s="81"/>
      <c r="AD29" s="81"/>
      <c r="AE29" s="81"/>
      <c r="AF29" s="81"/>
      <c r="AG29" s="82"/>
      <c r="AH29" s="68"/>
      <c r="AI29" s="68"/>
      <c r="AJ29" s="77" t="s">
        <v>78</v>
      </c>
      <c r="AK29" s="78"/>
      <c r="AL29" s="79"/>
      <c r="AM29" s="79"/>
      <c r="AN29" s="79"/>
      <c r="AO29" s="79"/>
      <c r="AP29" s="80"/>
      <c r="AQ29" s="81"/>
      <c r="AR29" s="81"/>
      <c r="AS29" s="81"/>
      <c r="AT29" s="81"/>
      <c r="AU29" s="81"/>
      <c r="AV29" s="82"/>
    </row>
    <row r="30" spans="1:48" s="51" customFormat="1" ht="21" customHeight="1" thickBot="1">
      <c r="A30" s="280" t="s">
        <v>79</v>
      </c>
      <c r="B30" s="281"/>
      <c r="C30" s="281"/>
      <c r="D30" s="281"/>
      <c r="E30" s="281"/>
      <c r="F30" s="281"/>
      <c r="G30" s="281"/>
      <c r="H30" s="281"/>
      <c r="I30" s="281"/>
      <c r="J30" s="281"/>
      <c r="K30" s="281"/>
      <c r="L30" s="281"/>
      <c r="M30" s="282"/>
      <c r="N30" s="69"/>
      <c r="O30" s="69"/>
      <c r="P30" s="60"/>
      <c r="Q30" s="61"/>
      <c r="R30" s="62"/>
      <c r="S30" s="72"/>
      <c r="U30" s="280" t="s">
        <v>79</v>
      </c>
      <c r="V30" s="281"/>
      <c r="W30" s="281"/>
      <c r="X30" s="281"/>
      <c r="Y30" s="281"/>
      <c r="Z30" s="281"/>
      <c r="AA30" s="281"/>
      <c r="AB30" s="281"/>
      <c r="AC30" s="281"/>
      <c r="AD30" s="281"/>
      <c r="AE30" s="281"/>
      <c r="AF30" s="281"/>
      <c r="AG30" s="282"/>
      <c r="AH30" s="69"/>
      <c r="AI30" s="69"/>
      <c r="AJ30" s="280" t="s">
        <v>79</v>
      </c>
      <c r="AK30" s="281"/>
      <c r="AL30" s="281"/>
      <c r="AM30" s="281"/>
      <c r="AN30" s="281"/>
      <c r="AO30" s="281"/>
      <c r="AP30" s="281"/>
      <c r="AQ30" s="281"/>
      <c r="AR30" s="281"/>
      <c r="AS30" s="281"/>
      <c r="AT30" s="281"/>
      <c r="AU30" s="281"/>
      <c r="AV30" s="282"/>
    </row>
    <row r="31" spans="1:48" s="51" customFormat="1" ht="21" customHeight="1">
      <c r="A31" s="61"/>
      <c r="B31" s="61"/>
      <c r="C31" s="61"/>
      <c r="D31" s="61"/>
      <c r="E31" s="61"/>
      <c r="F31" s="61"/>
      <c r="G31" s="72"/>
      <c r="H31" s="68"/>
      <c r="I31" s="68"/>
      <c r="J31" s="145">
        <v>0.1</v>
      </c>
      <c r="K31" s="146">
        <f>R29/10</f>
        <v>0</v>
      </c>
      <c r="L31" s="145">
        <v>0.9</v>
      </c>
      <c r="M31" s="146">
        <f>R29*0.9</f>
        <v>0</v>
      </c>
      <c r="N31" s="68"/>
      <c r="O31" s="68"/>
      <c r="P31" s="60"/>
      <c r="Q31" s="61"/>
      <c r="R31" s="62"/>
      <c r="S31" s="72"/>
      <c r="U31" s="61"/>
      <c r="V31" s="61"/>
      <c r="W31" s="61"/>
      <c r="X31" s="61"/>
      <c r="Y31" s="61"/>
      <c r="Z31" s="61"/>
      <c r="AA31" s="72"/>
      <c r="AB31" s="68"/>
      <c r="AC31" s="68"/>
      <c r="AD31" s="68"/>
      <c r="AE31" s="68"/>
      <c r="AF31" s="68"/>
      <c r="AG31" s="68"/>
      <c r="AH31" s="68"/>
      <c r="AI31" s="68"/>
      <c r="AJ31" s="61"/>
      <c r="AK31" s="61"/>
      <c r="AL31" s="61"/>
      <c r="AM31" s="61"/>
      <c r="AN31" s="61"/>
      <c r="AO31" s="61"/>
      <c r="AP31" s="72"/>
      <c r="AQ31" s="68"/>
      <c r="AR31" s="68"/>
      <c r="AS31" s="68"/>
      <c r="AT31" s="68"/>
      <c r="AU31" s="68"/>
      <c r="AV31" s="68"/>
    </row>
    <row r="32" spans="1:48" s="51" customFormat="1" ht="21" customHeight="1">
      <c r="A32" s="69"/>
      <c r="B32" s="69"/>
      <c r="C32" s="69"/>
      <c r="D32" s="69"/>
      <c r="E32" s="69"/>
      <c r="F32" s="69"/>
      <c r="G32" s="69"/>
      <c r="H32" s="69"/>
      <c r="I32" s="69"/>
      <c r="J32" s="69"/>
      <c r="K32" s="69"/>
      <c r="L32" s="69"/>
      <c r="M32" s="69"/>
      <c r="N32" s="69"/>
      <c r="O32" s="69"/>
      <c r="P32" s="60"/>
      <c r="Q32" s="61"/>
      <c r="R32" s="62"/>
      <c r="S32" s="72"/>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row>
    <row r="33" spans="1:48" s="51" customFormat="1" ht="21" customHeight="1" thickBot="1">
      <c r="A33" s="69"/>
      <c r="B33" s="54" t="s">
        <v>80</v>
      </c>
      <c r="C33" s="69"/>
      <c r="D33" s="69"/>
      <c r="E33" s="69"/>
      <c r="F33" s="69"/>
      <c r="G33" s="69"/>
      <c r="H33" s="69"/>
      <c r="I33" s="69"/>
      <c r="J33" s="69"/>
      <c r="K33" s="69"/>
      <c r="L33" s="69"/>
      <c r="M33" s="69"/>
      <c r="N33" s="69"/>
      <c r="O33" s="69"/>
      <c r="P33" s="60"/>
      <c r="Q33" s="61"/>
      <c r="R33" s="62"/>
      <c r="S33" s="72"/>
      <c r="U33" s="69"/>
      <c r="V33" s="54" t="s">
        <v>80</v>
      </c>
      <c r="W33" s="69"/>
      <c r="X33" s="69"/>
      <c r="Y33" s="69"/>
      <c r="Z33" s="69"/>
      <c r="AA33" s="69"/>
      <c r="AB33" s="69"/>
      <c r="AC33" s="69"/>
      <c r="AD33" s="69"/>
      <c r="AE33" s="69"/>
      <c r="AF33" s="69"/>
      <c r="AG33" s="69"/>
      <c r="AH33" s="69"/>
      <c r="AI33" s="69"/>
      <c r="AJ33" s="69"/>
      <c r="AK33" s="54" t="s">
        <v>80</v>
      </c>
      <c r="AL33" s="69"/>
      <c r="AM33" s="69"/>
      <c r="AN33" s="69"/>
      <c r="AO33" s="69"/>
      <c r="AP33" s="69"/>
      <c r="AQ33" s="69"/>
      <c r="AR33" s="69"/>
      <c r="AS33" s="69"/>
      <c r="AT33" s="69"/>
      <c r="AU33" s="69"/>
      <c r="AV33" s="69"/>
    </row>
    <row r="34" spans="1:48" s="51" customFormat="1" ht="21" customHeight="1">
      <c r="A34" s="232" t="s">
        <v>0</v>
      </c>
      <c r="B34" s="233"/>
      <c r="C34" s="233"/>
      <c r="D34" s="233"/>
      <c r="E34" s="233"/>
      <c r="F34" s="234"/>
      <c r="G34" s="238" t="s">
        <v>1</v>
      </c>
      <c r="H34" s="241" t="s">
        <v>57</v>
      </c>
      <c r="I34" s="242"/>
      <c r="J34" s="242"/>
      <c r="K34" s="242"/>
      <c r="L34" s="242"/>
      <c r="M34" s="243"/>
      <c r="N34" s="55"/>
      <c r="O34" s="55"/>
      <c r="P34" s="60"/>
      <c r="Q34" s="61"/>
      <c r="R34" s="62"/>
      <c r="S34" s="72"/>
      <c r="U34" s="232" t="s">
        <v>0</v>
      </c>
      <c r="V34" s="233"/>
      <c r="W34" s="233"/>
      <c r="X34" s="233"/>
      <c r="Y34" s="233"/>
      <c r="Z34" s="234"/>
      <c r="AA34" s="238" t="s">
        <v>1</v>
      </c>
      <c r="AB34" s="241" t="s">
        <v>57</v>
      </c>
      <c r="AC34" s="242"/>
      <c r="AD34" s="242"/>
      <c r="AE34" s="242"/>
      <c r="AF34" s="242"/>
      <c r="AG34" s="243"/>
      <c r="AH34" s="55"/>
      <c r="AI34" s="55"/>
      <c r="AJ34" s="232" t="s">
        <v>0</v>
      </c>
      <c r="AK34" s="233"/>
      <c r="AL34" s="233"/>
      <c r="AM34" s="233"/>
      <c r="AN34" s="233"/>
      <c r="AO34" s="234"/>
      <c r="AP34" s="238" t="s">
        <v>1</v>
      </c>
      <c r="AQ34" s="241" t="s">
        <v>57</v>
      </c>
      <c r="AR34" s="242"/>
      <c r="AS34" s="242"/>
      <c r="AT34" s="242"/>
      <c r="AU34" s="242"/>
      <c r="AV34" s="243"/>
    </row>
    <row r="35" spans="1:48" s="51" customFormat="1" ht="21" customHeight="1">
      <c r="A35" s="235"/>
      <c r="B35" s="236"/>
      <c r="C35" s="236"/>
      <c r="D35" s="236"/>
      <c r="E35" s="236"/>
      <c r="F35" s="237"/>
      <c r="G35" s="239"/>
      <c r="H35" s="211" t="s">
        <v>2</v>
      </c>
      <c r="I35" s="212"/>
      <c r="J35" s="211" t="s">
        <v>3</v>
      </c>
      <c r="K35" s="212"/>
      <c r="L35" s="244" t="s">
        <v>4</v>
      </c>
      <c r="M35" s="245"/>
      <c r="N35" s="58"/>
      <c r="O35" s="58"/>
      <c r="P35" s="60"/>
      <c r="Q35" s="61"/>
      <c r="R35" s="62"/>
      <c r="S35" s="72"/>
      <c r="U35" s="235"/>
      <c r="V35" s="236"/>
      <c r="W35" s="236"/>
      <c r="X35" s="236"/>
      <c r="Y35" s="236"/>
      <c r="Z35" s="237"/>
      <c r="AA35" s="239"/>
      <c r="AB35" s="211" t="s">
        <v>2</v>
      </c>
      <c r="AC35" s="212"/>
      <c r="AD35" s="211" t="s">
        <v>3</v>
      </c>
      <c r="AE35" s="212"/>
      <c r="AF35" s="244" t="s">
        <v>4</v>
      </c>
      <c r="AG35" s="245"/>
      <c r="AH35" s="58"/>
      <c r="AI35" s="58"/>
      <c r="AJ35" s="235"/>
      <c r="AK35" s="236"/>
      <c r="AL35" s="236"/>
      <c r="AM35" s="236"/>
      <c r="AN35" s="236"/>
      <c r="AO35" s="237"/>
      <c r="AP35" s="239"/>
      <c r="AQ35" s="211" t="s">
        <v>2</v>
      </c>
      <c r="AR35" s="212"/>
      <c r="AS35" s="211" t="s">
        <v>3</v>
      </c>
      <c r="AT35" s="212"/>
      <c r="AU35" s="244" t="s">
        <v>4</v>
      </c>
      <c r="AV35" s="245"/>
    </row>
    <row r="36" spans="1:48" s="51" customFormat="1" ht="21" customHeight="1" thickBot="1">
      <c r="A36" s="235"/>
      <c r="B36" s="236"/>
      <c r="C36" s="236"/>
      <c r="D36" s="236"/>
      <c r="E36" s="236"/>
      <c r="F36" s="237"/>
      <c r="G36" s="240"/>
      <c r="H36" s="208" t="s">
        <v>5</v>
      </c>
      <c r="I36" s="209"/>
      <c r="J36" s="208" t="s">
        <v>6</v>
      </c>
      <c r="K36" s="209"/>
      <c r="L36" s="246" t="s">
        <v>7</v>
      </c>
      <c r="M36" s="247"/>
      <c r="N36" s="55"/>
      <c r="O36" s="55"/>
      <c r="P36" s="60"/>
      <c r="Q36" s="61"/>
      <c r="R36" s="62"/>
      <c r="S36" s="72"/>
      <c r="U36" s="235"/>
      <c r="V36" s="236"/>
      <c r="W36" s="236"/>
      <c r="X36" s="236"/>
      <c r="Y36" s="236"/>
      <c r="Z36" s="237"/>
      <c r="AA36" s="240"/>
      <c r="AB36" s="208" t="s">
        <v>5</v>
      </c>
      <c r="AC36" s="209"/>
      <c r="AD36" s="208" t="s">
        <v>6</v>
      </c>
      <c r="AE36" s="209"/>
      <c r="AF36" s="246" t="s">
        <v>7</v>
      </c>
      <c r="AG36" s="247"/>
      <c r="AH36" s="55"/>
      <c r="AI36" s="55"/>
      <c r="AJ36" s="235"/>
      <c r="AK36" s="236"/>
      <c r="AL36" s="236"/>
      <c r="AM36" s="236"/>
      <c r="AN36" s="236"/>
      <c r="AO36" s="237"/>
      <c r="AP36" s="240"/>
      <c r="AQ36" s="208" t="s">
        <v>5</v>
      </c>
      <c r="AR36" s="209"/>
      <c r="AS36" s="208" t="s">
        <v>6</v>
      </c>
      <c r="AT36" s="209"/>
      <c r="AU36" s="246" t="s">
        <v>7</v>
      </c>
      <c r="AV36" s="247"/>
    </row>
    <row r="37" spans="1:48" s="51" customFormat="1" ht="21" customHeight="1">
      <c r="A37" s="310" t="s">
        <v>81</v>
      </c>
      <c r="B37" s="311"/>
      <c r="C37" s="269" t="s">
        <v>82</v>
      </c>
      <c r="D37" s="269"/>
      <c r="E37" s="269"/>
      <c r="F37" s="269"/>
      <c r="G37" s="73" t="s">
        <v>83</v>
      </c>
      <c r="H37" s="377"/>
      <c r="I37" s="377"/>
      <c r="J37" s="377"/>
      <c r="K37" s="377"/>
      <c r="L37" s="377"/>
      <c r="M37" s="378"/>
      <c r="N37" s="65">
        <f t="shared" ref="N37:N42" si="15">J37/2</f>
        <v>0</v>
      </c>
      <c r="O37" s="65">
        <f t="shared" ref="O37:O42" si="16">L37/2</f>
        <v>0</v>
      </c>
      <c r="P37" s="60">
        <f t="shared" ref="P37:P42" si="17">H37+N37+O37</f>
        <v>0</v>
      </c>
      <c r="Q37" s="61"/>
      <c r="R37" s="62">
        <f t="shared" ref="R37:R42" si="18">AH37</f>
        <v>0</v>
      </c>
      <c r="S37" s="83"/>
      <c r="U37" s="310" t="s">
        <v>81</v>
      </c>
      <c r="V37" s="311"/>
      <c r="W37" s="269" t="s">
        <v>82</v>
      </c>
      <c r="X37" s="269"/>
      <c r="Y37" s="269"/>
      <c r="Z37" s="269"/>
      <c r="AA37" s="73" t="s">
        <v>83</v>
      </c>
      <c r="AB37" s="302">
        <f>AQ37*H37</f>
        <v>0</v>
      </c>
      <c r="AC37" s="304"/>
      <c r="AD37" s="302">
        <f t="shared" ref="AD37:AD42" si="19">AS37*J37</f>
        <v>0</v>
      </c>
      <c r="AE37" s="304"/>
      <c r="AF37" s="302">
        <f t="shared" ref="AF37:AF42" si="20">AU37*L37</f>
        <v>0</v>
      </c>
      <c r="AG37" s="372"/>
      <c r="AH37" s="64">
        <f>SUM(AB37:AG37)</f>
        <v>0</v>
      </c>
      <c r="AI37" s="67"/>
      <c r="AJ37" s="310" t="s">
        <v>81</v>
      </c>
      <c r="AK37" s="311"/>
      <c r="AL37" s="269" t="s">
        <v>82</v>
      </c>
      <c r="AM37" s="269"/>
      <c r="AN37" s="269"/>
      <c r="AO37" s="269"/>
      <c r="AP37" s="73" t="s">
        <v>83</v>
      </c>
      <c r="AQ37" s="379">
        <v>24000</v>
      </c>
      <c r="AR37" s="379"/>
      <c r="AS37" s="379">
        <v>12000</v>
      </c>
      <c r="AT37" s="379"/>
      <c r="AU37" s="379">
        <v>12000</v>
      </c>
      <c r="AV37" s="380"/>
    </row>
    <row r="38" spans="1:48" s="51" customFormat="1" ht="21" customHeight="1">
      <c r="A38" s="258"/>
      <c r="B38" s="259"/>
      <c r="C38" s="248" t="s">
        <v>84</v>
      </c>
      <c r="D38" s="248"/>
      <c r="E38" s="248"/>
      <c r="F38" s="248"/>
      <c r="G38" s="66" t="s">
        <v>85</v>
      </c>
      <c r="H38" s="375"/>
      <c r="I38" s="375"/>
      <c r="J38" s="375"/>
      <c r="K38" s="375"/>
      <c r="L38" s="375"/>
      <c r="M38" s="376"/>
      <c r="N38" s="65">
        <f t="shared" si="15"/>
        <v>0</v>
      </c>
      <c r="O38" s="65">
        <f t="shared" si="16"/>
        <v>0</v>
      </c>
      <c r="P38" s="60">
        <f t="shared" si="17"/>
        <v>0</v>
      </c>
      <c r="Q38" s="61"/>
      <c r="R38" s="62">
        <f t="shared" si="18"/>
        <v>0</v>
      </c>
      <c r="S38" s="83"/>
      <c r="U38" s="258"/>
      <c r="V38" s="259"/>
      <c r="W38" s="248" t="s">
        <v>84</v>
      </c>
      <c r="X38" s="248"/>
      <c r="Y38" s="248"/>
      <c r="Z38" s="248"/>
      <c r="AA38" s="66" t="s">
        <v>85</v>
      </c>
      <c r="AB38" s="302">
        <f t="shared" ref="AB38:AB42" si="21">AQ38*H38</f>
        <v>0</v>
      </c>
      <c r="AC38" s="304"/>
      <c r="AD38" s="302">
        <f t="shared" si="19"/>
        <v>0</v>
      </c>
      <c r="AE38" s="304"/>
      <c r="AF38" s="302">
        <f t="shared" si="20"/>
        <v>0</v>
      </c>
      <c r="AG38" s="372"/>
      <c r="AH38" s="64">
        <f t="shared" ref="AH38:AH42" si="22">SUM(AB38:AG38)</f>
        <v>0</v>
      </c>
      <c r="AI38" s="67"/>
      <c r="AJ38" s="258"/>
      <c r="AK38" s="259"/>
      <c r="AL38" s="248" t="s">
        <v>84</v>
      </c>
      <c r="AM38" s="248"/>
      <c r="AN38" s="248"/>
      <c r="AO38" s="248"/>
      <c r="AP38" s="66" t="s">
        <v>85</v>
      </c>
      <c r="AQ38" s="373">
        <v>15000</v>
      </c>
      <c r="AR38" s="373"/>
      <c r="AS38" s="373">
        <v>7500</v>
      </c>
      <c r="AT38" s="373"/>
      <c r="AU38" s="373">
        <v>7500</v>
      </c>
      <c r="AV38" s="374"/>
    </row>
    <row r="39" spans="1:48" s="51" customFormat="1" ht="21" customHeight="1">
      <c r="A39" s="258"/>
      <c r="B39" s="259"/>
      <c r="C39" s="248" t="s">
        <v>86</v>
      </c>
      <c r="D39" s="248"/>
      <c r="E39" s="248"/>
      <c r="F39" s="248"/>
      <c r="G39" s="66" t="s">
        <v>87</v>
      </c>
      <c r="H39" s="375"/>
      <c r="I39" s="375"/>
      <c r="J39" s="375"/>
      <c r="K39" s="375"/>
      <c r="L39" s="375"/>
      <c r="M39" s="376"/>
      <c r="N39" s="65">
        <f t="shared" si="15"/>
        <v>0</v>
      </c>
      <c r="O39" s="65">
        <f t="shared" si="16"/>
        <v>0</v>
      </c>
      <c r="P39" s="60">
        <f t="shared" si="17"/>
        <v>0</v>
      </c>
      <c r="Q39" s="61"/>
      <c r="R39" s="62">
        <f t="shared" si="18"/>
        <v>0</v>
      </c>
      <c r="S39" s="83"/>
      <c r="U39" s="258"/>
      <c r="V39" s="259"/>
      <c r="W39" s="248" t="s">
        <v>86</v>
      </c>
      <c r="X39" s="248"/>
      <c r="Y39" s="248"/>
      <c r="Z39" s="248"/>
      <c r="AA39" s="66" t="s">
        <v>87</v>
      </c>
      <c r="AB39" s="302">
        <f t="shared" si="21"/>
        <v>0</v>
      </c>
      <c r="AC39" s="304"/>
      <c r="AD39" s="302">
        <f t="shared" si="19"/>
        <v>0</v>
      </c>
      <c r="AE39" s="304"/>
      <c r="AF39" s="302">
        <f t="shared" si="20"/>
        <v>0</v>
      </c>
      <c r="AG39" s="372"/>
      <c r="AH39" s="64">
        <f t="shared" si="22"/>
        <v>0</v>
      </c>
      <c r="AI39" s="67"/>
      <c r="AJ39" s="258"/>
      <c r="AK39" s="259"/>
      <c r="AL39" s="248" t="s">
        <v>86</v>
      </c>
      <c r="AM39" s="248"/>
      <c r="AN39" s="248"/>
      <c r="AO39" s="248"/>
      <c r="AP39" s="66" t="s">
        <v>87</v>
      </c>
      <c r="AQ39" s="373">
        <v>14000</v>
      </c>
      <c r="AR39" s="373"/>
      <c r="AS39" s="373">
        <v>7000</v>
      </c>
      <c r="AT39" s="373"/>
      <c r="AU39" s="373">
        <v>7000</v>
      </c>
      <c r="AV39" s="374"/>
    </row>
    <row r="40" spans="1:48" s="51" customFormat="1" ht="21" customHeight="1">
      <c r="A40" s="258"/>
      <c r="B40" s="259"/>
      <c r="C40" s="307" t="s">
        <v>88</v>
      </c>
      <c r="D40" s="309" t="s">
        <v>62</v>
      </c>
      <c r="E40" s="84" t="s">
        <v>89</v>
      </c>
      <c r="F40" s="84" t="s">
        <v>90</v>
      </c>
      <c r="G40" s="66" t="s">
        <v>91</v>
      </c>
      <c r="H40" s="375"/>
      <c r="I40" s="375"/>
      <c r="J40" s="375"/>
      <c r="K40" s="375"/>
      <c r="L40" s="375"/>
      <c r="M40" s="376"/>
      <c r="N40" s="65">
        <f t="shared" si="15"/>
        <v>0</v>
      </c>
      <c r="O40" s="65">
        <f t="shared" si="16"/>
        <v>0</v>
      </c>
      <c r="P40" s="60">
        <f t="shared" si="17"/>
        <v>0</v>
      </c>
      <c r="Q40" s="61"/>
      <c r="R40" s="62">
        <f t="shared" si="18"/>
        <v>0</v>
      </c>
      <c r="S40" s="83"/>
      <c r="U40" s="258"/>
      <c r="V40" s="259"/>
      <c r="W40" s="307" t="s">
        <v>88</v>
      </c>
      <c r="X40" s="309" t="s">
        <v>62</v>
      </c>
      <c r="Y40" s="84" t="s">
        <v>89</v>
      </c>
      <c r="Z40" s="84" t="s">
        <v>90</v>
      </c>
      <c r="AA40" s="66" t="s">
        <v>91</v>
      </c>
      <c r="AB40" s="302">
        <f t="shared" si="21"/>
        <v>0</v>
      </c>
      <c r="AC40" s="304"/>
      <c r="AD40" s="302">
        <f t="shared" si="19"/>
        <v>0</v>
      </c>
      <c r="AE40" s="304"/>
      <c r="AF40" s="302">
        <f t="shared" si="20"/>
        <v>0</v>
      </c>
      <c r="AG40" s="372"/>
      <c r="AH40" s="64">
        <f t="shared" si="22"/>
        <v>0</v>
      </c>
      <c r="AI40" s="67"/>
      <c r="AJ40" s="258"/>
      <c r="AK40" s="259"/>
      <c r="AL40" s="307" t="s">
        <v>88</v>
      </c>
      <c r="AM40" s="309" t="s">
        <v>62</v>
      </c>
      <c r="AN40" s="84" t="s">
        <v>89</v>
      </c>
      <c r="AO40" s="84" t="s">
        <v>90</v>
      </c>
      <c r="AP40" s="66" t="s">
        <v>91</v>
      </c>
      <c r="AQ40" s="373">
        <v>45900</v>
      </c>
      <c r="AR40" s="373"/>
      <c r="AS40" s="373">
        <v>22950</v>
      </c>
      <c r="AT40" s="373"/>
      <c r="AU40" s="373">
        <v>22950</v>
      </c>
      <c r="AV40" s="374"/>
    </row>
    <row r="41" spans="1:48" s="51" customFormat="1" ht="21" customHeight="1">
      <c r="A41" s="258"/>
      <c r="B41" s="259"/>
      <c r="C41" s="307"/>
      <c r="D41" s="307"/>
      <c r="E41" s="84" t="s">
        <v>92</v>
      </c>
      <c r="F41" s="84" t="s">
        <v>93</v>
      </c>
      <c r="G41" s="66" t="s">
        <v>94</v>
      </c>
      <c r="H41" s="375"/>
      <c r="I41" s="375"/>
      <c r="J41" s="375"/>
      <c r="K41" s="375"/>
      <c r="L41" s="375"/>
      <c r="M41" s="376"/>
      <c r="N41" s="65">
        <f t="shared" si="15"/>
        <v>0</v>
      </c>
      <c r="O41" s="65">
        <f t="shared" si="16"/>
        <v>0</v>
      </c>
      <c r="P41" s="60">
        <f t="shared" si="17"/>
        <v>0</v>
      </c>
      <c r="Q41" s="61"/>
      <c r="R41" s="62">
        <f t="shared" si="18"/>
        <v>0</v>
      </c>
      <c r="S41" s="83"/>
      <c r="U41" s="258"/>
      <c r="V41" s="259"/>
      <c r="W41" s="307"/>
      <c r="X41" s="307"/>
      <c r="Y41" s="84" t="s">
        <v>92</v>
      </c>
      <c r="Z41" s="84" t="s">
        <v>93</v>
      </c>
      <c r="AA41" s="66" t="s">
        <v>94</v>
      </c>
      <c r="AB41" s="302">
        <f t="shared" si="21"/>
        <v>0</v>
      </c>
      <c r="AC41" s="304"/>
      <c r="AD41" s="302">
        <f t="shared" si="19"/>
        <v>0</v>
      </c>
      <c r="AE41" s="304"/>
      <c r="AF41" s="302">
        <f t="shared" si="20"/>
        <v>0</v>
      </c>
      <c r="AG41" s="372"/>
      <c r="AH41" s="64">
        <f t="shared" si="22"/>
        <v>0</v>
      </c>
      <c r="AI41" s="67"/>
      <c r="AJ41" s="258"/>
      <c r="AK41" s="259"/>
      <c r="AL41" s="307"/>
      <c r="AM41" s="307"/>
      <c r="AN41" s="84" t="s">
        <v>92</v>
      </c>
      <c r="AO41" s="84" t="s">
        <v>93</v>
      </c>
      <c r="AP41" s="66" t="s">
        <v>94</v>
      </c>
      <c r="AQ41" s="373">
        <v>32300</v>
      </c>
      <c r="AR41" s="373"/>
      <c r="AS41" s="373">
        <v>16150</v>
      </c>
      <c r="AT41" s="373"/>
      <c r="AU41" s="373">
        <v>16150</v>
      </c>
      <c r="AV41" s="374"/>
    </row>
    <row r="42" spans="1:48" s="51" customFormat="1" ht="21" customHeight="1">
      <c r="A42" s="260"/>
      <c r="B42" s="261"/>
      <c r="C42" s="308"/>
      <c r="D42" s="308"/>
      <c r="E42" s="85" t="s">
        <v>95</v>
      </c>
      <c r="F42" s="84" t="s">
        <v>96</v>
      </c>
      <c r="G42" s="66" t="s">
        <v>97</v>
      </c>
      <c r="H42" s="375"/>
      <c r="I42" s="375"/>
      <c r="J42" s="375"/>
      <c r="K42" s="375"/>
      <c r="L42" s="375"/>
      <c r="M42" s="376"/>
      <c r="N42" s="65">
        <f t="shared" si="15"/>
        <v>0</v>
      </c>
      <c r="O42" s="65">
        <f t="shared" si="16"/>
        <v>0</v>
      </c>
      <c r="P42" s="60">
        <f t="shared" si="17"/>
        <v>0</v>
      </c>
      <c r="Q42" s="61"/>
      <c r="R42" s="62">
        <f t="shared" si="18"/>
        <v>0</v>
      </c>
      <c r="S42" s="83"/>
      <c r="U42" s="260"/>
      <c r="V42" s="261"/>
      <c r="W42" s="308"/>
      <c r="X42" s="308"/>
      <c r="Y42" s="85" t="s">
        <v>95</v>
      </c>
      <c r="Z42" s="84" t="s">
        <v>96</v>
      </c>
      <c r="AA42" s="66" t="s">
        <v>97</v>
      </c>
      <c r="AB42" s="302">
        <f t="shared" si="21"/>
        <v>0</v>
      </c>
      <c r="AC42" s="304"/>
      <c r="AD42" s="302">
        <f t="shared" si="19"/>
        <v>0</v>
      </c>
      <c r="AE42" s="304"/>
      <c r="AF42" s="302">
        <f t="shared" si="20"/>
        <v>0</v>
      </c>
      <c r="AG42" s="372"/>
      <c r="AH42" s="64">
        <f t="shared" si="22"/>
        <v>0</v>
      </c>
      <c r="AI42" s="67"/>
      <c r="AJ42" s="260"/>
      <c r="AK42" s="261"/>
      <c r="AL42" s="308"/>
      <c r="AM42" s="308"/>
      <c r="AN42" s="85" t="s">
        <v>95</v>
      </c>
      <c r="AO42" s="84" t="s">
        <v>96</v>
      </c>
      <c r="AP42" s="66" t="s">
        <v>97</v>
      </c>
      <c r="AQ42" s="373">
        <v>11900</v>
      </c>
      <c r="AR42" s="373"/>
      <c r="AS42" s="373">
        <v>5950</v>
      </c>
      <c r="AT42" s="373"/>
      <c r="AU42" s="373">
        <v>5950</v>
      </c>
      <c r="AV42" s="374"/>
    </row>
    <row r="43" spans="1:48" s="51" customFormat="1" ht="21" customHeight="1">
      <c r="A43" s="296" t="s">
        <v>98</v>
      </c>
      <c r="B43" s="297"/>
      <c r="C43" s="297"/>
      <c r="D43" s="297"/>
      <c r="E43" s="297"/>
      <c r="F43" s="297"/>
      <c r="G43" s="297"/>
      <c r="H43" s="297"/>
      <c r="I43" s="297"/>
      <c r="J43" s="297"/>
      <c r="K43" s="297"/>
      <c r="L43" s="297"/>
      <c r="M43" s="298"/>
      <c r="N43" s="69"/>
      <c r="O43" s="69"/>
      <c r="P43" s="60"/>
      <c r="Q43" s="61"/>
      <c r="R43" s="62">
        <f>SUM(R37:R42)</f>
        <v>0</v>
      </c>
      <c r="S43" s="86"/>
      <c r="U43" s="296" t="s">
        <v>98</v>
      </c>
      <c r="V43" s="297"/>
      <c r="W43" s="297"/>
      <c r="X43" s="297"/>
      <c r="Y43" s="297"/>
      <c r="Z43" s="297"/>
      <c r="AA43" s="297"/>
      <c r="AB43" s="297"/>
      <c r="AC43" s="297"/>
      <c r="AD43" s="297"/>
      <c r="AE43" s="297"/>
      <c r="AF43" s="297"/>
      <c r="AG43" s="298"/>
      <c r="AH43" s="69"/>
      <c r="AI43" s="69"/>
      <c r="AJ43" s="296" t="s">
        <v>98</v>
      </c>
      <c r="AK43" s="297"/>
      <c r="AL43" s="297"/>
      <c r="AM43" s="297"/>
      <c r="AN43" s="297"/>
      <c r="AO43" s="297"/>
      <c r="AP43" s="297"/>
      <c r="AQ43" s="297"/>
      <c r="AR43" s="297"/>
      <c r="AS43" s="297"/>
      <c r="AT43" s="297"/>
      <c r="AU43" s="297"/>
      <c r="AV43" s="298"/>
    </row>
    <row r="44" spans="1:48" s="51" customFormat="1" ht="21" customHeight="1" thickBot="1">
      <c r="A44" s="280" t="s">
        <v>79</v>
      </c>
      <c r="B44" s="281"/>
      <c r="C44" s="281"/>
      <c r="D44" s="281"/>
      <c r="E44" s="281"/>
      <c r="F44" s="281"/>
      <c r="G44" s="281"/>
      <c r="H44" s="281"/>
      <c r="I44" s="281"/>
      <c r="J44" s="281"/>
      <c r="K44" s="281"/>
      <c r="L44" s="281"/>
      <c r="M44" s="282"/>
      <c r="N44" s="69"/>
      <c r="O44" s="69"/>
      <c r="P44" s="60"/>
      <c r="Q44" s="61"/>
      <c r="R44" s="62"/>
      <c r="S44" s="86"/>
      <c r="U44" s="280" t="s">
        <v>79</v>
      </c>
      <c r="V44" s="281"/>
      <c r="W44" s="281"/>
      <c r="X44" s="281"/>
      <c r="Y44" s="281"/>
      <c r="Z44" s="281"/>
      <c r="AA44" s="281"/>
      <c r="AB44" s="281"/>
      <c r="AC44" s="281"/>
      <c r="AD44" s="281"/>
      <c r="AE44" s="281"/>
      <c r="AF44" s="281"/>
      <c r="AG44" s="282"/>
      <c r="AH44" s="69"/>
      <c r="AI44" s="69"/>
      <c r="AJ44" s="280" t="s">
        <v>79</v>
      </c>
      <c r="AK44" s="281"/>
      <c r="AL44" s="281"/>
      <c r="AM44" s="281"/>
      <c r="AN44" s="281"/>
      <c r="AO44" s="281"/>
      <c r="AP44" s="281"/>
      <c r="AQ44" s="281"/>
      <c r="AR44" s="281"/>
      <c r="AS44" s="281"/>
      <c r="AT44" s="281"/>
      <c r="AU44" s="281"/>
      <c r="AV44" s="282"/>
    </row>
    <row r="45" spans="1:48" s="51" customFormat="1" ht="21" customHeight="1">
      <c r="A45" s="69"/>
      <c r="B45" s="69"/>
      <c r="C45" s="69"/>
      <c r="D45" s="69"/>
      <c r="E45" s="69"/>
      <c r="F45" s="69"/>
      <c r="G45" s="69"/>
      <c r="H45" s="69"/>
      <c r="I45" s="69"/>
      <c r="J45" s="145">
        <v>0.1</v>
      </c>
      <c r="K45" s="146">
        <f>R43/10</f>
        <v>0</v>
      </c>
      <c r="L45" s="145">
        <v>0.9</v>
      </c>
      <c r="M45" s="146">
        <f>R43*0.9</f>
        <v>0</v>
      </c>
      <c r="N45" s="69"/>
      <c r="O45" s="69"/>
      <c r="P45" s="60"/>
      <c r="Q45" s="61"/>
      <c r="R45" s="62"/>
      <c r="S45" s="86"/>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row>
    <row r="46" spans="1:48" s="51" customFormat="1" ht="21" hidden="1" customHeight="1" thickBot="1">
      <c r="A46" s="40"/>
      <c r="B46" s="50" t="s">
        <v>99</v>
      </c>
      <c r="C46" s="57"/>
      <c r="D46" s="57"/>
      <c r="E46" s="57"/>
      <c r="F46" s="57"/>
      <c r="G46" s="87"/>
      <c r="H46" s="87"/>
      <c r="I46" s="87"/>
      <c r="J46" s="87"/>
      <c r="K46" s="87"/>
      <c r="L46" s="87"/>
      <c r="M46" s="87"/>
      <c r="N46" s="87"/>
      <c r="O46" s="87"/>
      <c r="P46" s="60"/>
      <c r="Q46" s="61"/>
      <c r="R46" s="62"/>
      <c r="S46" s="86"/>
      <c r="U46" s="40"/>
      <c r="V46" s="50" t="s">
        <v>99</v>
      </c>
      <c r="W46" s="57"/>
      <c r="X46" s="57"/>
      <c r="Y46" s="57"/>
      <c r="Z46" s="57"/>
      <c r="AA46" s="87"/>
      <c r="AB46" s="87"/>
      <c r="AC46" s="87"/>
      <c r="AD46" s="87"/>
      <c r="AE46" s="87"/>
      <c r="AF46" s="87"/>
      <c r="AG46" s="87"/>
      <c r="AH46" s="72"/>
      <c r="AI46" s="72"/>
      <c r="AJ46" s="40"/>
      <c r="AK46" s="50" t="s">
        <v>99</v>
      </c>
      <c r="AL46" s="57"/>
      <c r="AM46" s="57"/>
      <c r="AN46" s="57"/>
      <c r="AO46" s="57"/>
      <c r="AP46" s="87"/>
      <c r="AQ46" s="87"/>
      <c r="AR46" s="87"/>
      <c r="AS46" s="87"/>
      <c r="AT46" s="87"/>
      <c r="AU46" s="87"/>
      <c r="AV46" s="87"/>
    </row>
    <row r="47" spans="1:48" s="51" customFormat="1" ht="21" hidden="1" customHeight="1">
      <c r="A47" s="312" t="s">
        <v>100</v>
      </c>
      <c r="B47" s="242"/>
      <c r="C47" s="299"/>
      <c r="D47" s="241" t="s">
        <v>101</v>
      </c>
      <c r="E47" s="242"/>
      <c r="F47" s="242"/>
      <c r="G47" s="299"/>
      <c r="H47" s="300" t="s">
        <v>102</v>
      </c>
      <c r="I47" s="300"/>
      <c r="J47" s="300"/>
      <c r="K47" s="300"/>
      <c r="L47" s="300"/>
      <c r="M47" s="301"/>
      <c r="N47" s="55"/>
      <c r="O47" s="55"/>
      <c r="P47" s="60"/>
      <c r="Q47" s="61"/>
      <c r="R47" s="62"/>
      <c r="S47" s="86"/>
      <c r="U47" s="312" t="s">
        <v>100</v>
      </c>
      <c r="V47" s="242"/>
      <c r="W47" s="299"/>
      <c r="X47" s="241" t="s">
        <v>101</v>
      </c>
      <c r="Y47" s="242"/>
      <c r="Z47" s="242"/>
      <c r="AA47" s="299"/>
      <c r="AB47" s="300" t="s">
        <v>102</v>
      </c>
      <c r="AC47" s="300"/>
      <c r="AD47" s="300"/>
      <c r="AE47" s="300"/>
      <c r="AF47" s="300"/>
      <c r="AG47" s="301"/>
      <c r="AH47" s="55"/>
      <c r="AI47" s="55"/>
      <c r="AJ47" s="312" t="s">
        <v>100</v>
      </c>
      <c r="AK47" s="242"/>
      <c r="AL47" s="299"/>
      <c r="AM47" s="241" t="s">
        <v>101</v>
      </c>
      <c r="AN47" s="242"/>
      <c r="AO47" s="242"/>
      <c r="AP47" s="299"/>
      <c r="AQ47" s="300" t="s">
        <v>102</v>
      </c>
      <c r="AR47" s="300"/>
      <c r="AS47" s="300"/>
      <c r="AT47" s="300"/>
      <c r="AU47" s="300"/>
      <c r="AV47" s="301"/>
    </row>
    <row r="48" spans="1:48" s="51" customFormat="1" ht="21" hidden="1" customHeight="1">
      <c r="A48" s="313" t="s">
        <v>103</v>
      </c>
      <c r="B48" s="314"/>
      <c r="C48" s="315"/>
      <c r="D48" s="302" t="s">
        <v>104</v>
      </c>
      <c r="E48" s="303"/>
      <c r="F48" s="303"/>
      <c r="G48" s="304"/>
      <c r="H48" s="305" t="s">
        <v>105</v>
      </c>
      <c r="I48" s="305"/>
      <c r="J48" s="305"/>
      <c r="K48" s="305"/>
      <c r="L48" s="305"/>
      <c r="M48" s="306"/>
      <c r="N48" s="88"/>
      <c r="O48" s="88"/>
      <c r="P48" s="60"/>
      <c r="Q48" s="61"/>
      <c r="R48" s="62"/>
      <c r="S48" s="86"/>
      <c r="U48" s="313" t="s">
        <v>103</v>
      </c>
      <c r="V48" s="314"/>
      <c r="W48" s="315"/>
      <c r="X48" s="302" t="s">
        <v>104</v>
      </c>
      <c r="Y48" s="303"/>
      <c r="Z48" s="303"/>
      <c r="AA48" s="304"/>
      <c r="AB48" s="305" t="s">
        <v>105</v>
      </c>
      <c r="AC48" s="305"/>
      <c r="AD48" s="305"/>
      <c r="AE48" s="305"/>
      <c r="AF48" s="305"/>
      <c r="AG48" s="306"/>
      <c r="AH48" s="88"/>
      <c r="AI48" s="88"/>
      <c r="AJ48" s="313" t="s">
        <v>103</v>
      </c>
      <c r="AK48" s="314"/>
      <c r="AL48" s="315"/>
      <c r="AM48" s="302" t="s">
        <v>104</v>
      </c>
      <c r="AN48" s="303"/>
      <c r="AO48" s="303"/>
      <c r="AP48" s="304"/>
      <c r="AQ48" s="305" t="s">
        <v>105</v>
      </c>
      <c r="AR48" s="305"/>
      <c r="AS48" s="305"/>
      <c r="AT48" s="305"/>
      <c r="AU48" s="305"/>
      <c r="AV48" s="306"/>
    </row>
    <row r="49" spans="1:48" s="51" customFormat="1" ht="21" hidden="1" customHeight="1">
      <c r="A49" s="324" t="s">
        <v>106</v>
      </c>
      <c r="B49" s="325"/>
      <c r="C49" s="257"/>
      <c r="D49" s="330" t="s">
        <v>107</v>
      </c>
      <c r="E49" s="331"/>
      <c r="F49" s="332" t="s">
        <v>108</v>
      </c>
      <c r="G49" s="333"/>
      <c r="H49" s="334" t="s">
        <v>109</v>
      </c>
      <c r="I49" s="334"/>
      <c r="J49" s="334" t="s">
        <v>110</v>
      </c>
      <c r="K49" s="334"/>
      <c r="L49" s="335" t="s">
        <v>111</v>
      </c>
      <c r="M49" s="336"/>
      <c r="N49" s="83"/>
      <c r="O49" s="83"/>
      <c r="P49" s="60"/>
      <c r="Q49" s="61"/>
      <c r="R49" s="62"/>
      <c r="S49" s="86"/>
      <c r="U49" s="324" t="s">
        <v>106</v>
      </c>
      <c r="V49" s="325"/>
      <c r="W49" s="257"/>
      <c r="X49" s="330" t="s">
        <v>107</v>
      </c>
      <c r="Y49" s="331"/>
      <c r="Z49" s="332" t="s">
        <v>108</v>
      </c>
      <c r="AA49" s="333"/>
      <c r="AB49" s="334" t="s">
        <v>109</v>
      </c>
      <c r="AC49" s="334"/>
      <c r="AD49" s="334" t="s">
        <v>110</v>
      </c>
      <c r="AE49" s="334"/>
      <c r="AF49" s="335" t="s">
        <v>111</v>
      </c>
      <c r="AG49" s="336"/>
      <c r="AH49" s="83"/>
      <c r="AI49" s="83"/>
      <c r="AJ49" s="324" t="s">
        <v>106</v>
      </c>
      <c r="AK49" s="325"/>
      <c r="AL49" s="257"/>
      <c r="AM49" s="330" t="s">
        <v>107</v>
      </c>
      <c r="AN49" s="331"/>
      <c r="AO49" s="332" t="s">
        <v>108</v>
      </c>
      <c r="AP49" s="333"/>
      <c r="AQ49" s="334" t="s">
        <v>109</v>
      </c>
      <c r="AR49" s="334"/>
      <c r="AS49" s="334" t="s">
        <v>110</v>
      </c>
      <c r="AT49" s="334"/>
      <c r="AU49" s="335" t="s">
        <v>111</v>
      </c>
      <c r="AV49" s="336"/>
    </row>
    <row r="50" spans="1:48" s="51" customFormat="1" ht="21" hidden="1" customHeight="1">
      <c r="A50" s="258"/>
      <c r="B50" s="326"/>
      <c r="C50" s="259"/>
      <c r="D50" s="337" t="s">
        <v>112</v>
      </c>
      <c r="E50" s="338"/>
      <c r="F50" s="89" t="s">
        <v>113</v>
      </c>
      <c r="G50" s="90" t="s">
        <v>114</v>
      </c>
      <c r="H50" s="334" t="s">
        <v>115</v>
      </c>
      <c r="I50" s="334"/>
      <c r="J50" s="334" t="s">
        <v>110</v>
      </c>
      <c r="K50" s="334"/>
      <c r="L50" s="335" t="s">
        <v>116</v>
      </c>
      <c r="M50" s="336"/>
      <c r="N50" s="83"/>
      <c r="O50" s="83"/>
      <c r="P50" s="60"/>
      <c r="Q50" s="61"/>
      <c r="R50" s="62"/>
      <c r="S50" s="86"/>
      <c r="U50" s="258"/>
      <c r="V50" s="326"/>
      <c r="W50" s="259"/>
      <c r="X50" s="337" t="s">
        <v>112</v>
      </c>
      <c r="Y50" s="338"/>
      <c r="Z50" s="89" t="s">
        <v>113</v>
      </c>
      <c r="AA50" s="90" t="s">
        <v>114</v>
      </c>
      <c r="AB50" s="334" t="s">
        <v>115</v>
      </c>
      <c r="AC50" s="334"/>
      <c r="AD50" s="334" t="s">
        <v>110</v>
      </c>
      <c r="AE50" s="334"/>
      <c r="AF50" s="335" t="s">
        <v>116</v>
      </c>
      <c r="AG50" s="336"/>
      <c r="AH50" s="83"/>
      <c r="AI50" s="83"/>
      <c r="AJ50" s="258"/>
      <c r="AK50" s="326"/>
      <c r="AL50" s="259"/>
      <c r="AM50" s="337" t="s">
        <v>112</v>
      </c>
      <c r="AN50" s="338"/>
      <c r="AO50" s="89" t="s">
        <v>113</v>
      </c>
      <c r="AP50" s="90" t="s">
        <v>114</v>
      </c>
      <c r="AQ50" s="334" t="s">
        <v>115</v>
      </c>
      <c r="AR50" s="334"/>
      <c r="AS50" s="334" t="s">
        <v>110</v>
      </c>
      <c r="AT50" s="334"/>
      <c r="AU50" s="335" t="s">
        <v>116</v>
      </c>
      <c r="AV50" s="336"/>
    </row>
    <row r="51" spans="1:48" ht="21" hidden="1" customHeight="1" thickBot="1">
      <c r="A51" s="327"/>
      <c r="B51" s="328"/>
      <c r="C51" s="329"/>
      <c r="D51" s="339"/>
      <c r="E51" s="340"/>
      <c r="F51" s="316" t="s">
        <v>117</v>
      </c>
      <c r="G51" s="317"/>
      <c r="H51" s="318" t="s">
        <v>118</v>
      </c>
      <c r="I51" s="318"/>
      <c r="J51" s="318" t="s">
        <v>110</v>
      </c>
      <c r="K51" s="318"/>
      <c r="L51" s="319" t="s">
        <v>119</v>
      </c>
      <c r="M51" s="320"/>
      <c r="N51" s="83"/>
      <c r="O51" s="83"/>
      <c r="P51" s="91"/>
      <c r="Q51" s="91"/>
      <c r="R51" s="92"/>
      <c r="S51" s="91"/>
      <c r="U51" s="327"/>
      <c r="V51" s="328"/>
      <c r="W51" s="329"/>
      <c r="X51" s="339"/>
      <c r="Y51" s="340"/>
      <c r="Z51" s="316" t="s">
        <v>117</v>
      </c>
      <c r="AA51" s="317"/>
      <c r="AB51" s="318" t="s">
        <v>118</v>
      </c>
      <c r="AC51" s="318"/>
      <c r="AD51" s="318" t="s">
        <v>110</v>
      </c>
      <c r="AE51" s="318"/>
      <c r="AF51" s="319" t="s">
        <v>119</v>
      </c>
      <c r="AG51" s="320"/>
      <c r="AH51" s="83"/>
      <c r="AI51" s="83"/>
      <c r="AJ51" s="327"/>
      <c r="AK51" s="328"/>
      <c r="AL51" s="329"/>
      <c r="AM51" s="339"/>
      <c r="AN51" s="340"/>
      <c r="AO51" s="316" t="s">
        <v>117</v>
      </c>
      <c r="AP51" s="317"/>
      <c r="AQ51" s="318" t="s">
        <v>118</v>
      </c>
      <c r="AR51" s="318"/>
      <c r="AS51" s="318" t="s">
        <v>110</v>
      </c>
      <c r="AT51" s="318"/>
      <c r="AU51" s="319" t="s">
        <v>119</v>
      </c>
      <c r="AV51" s="320"/>
    </row>
    <row r="52" spans="1:48" ht="21" hidden="1" customHeight="1">
      <c r="A52" s="69"/>
      <c r="B52" s="69"/>
      <c r="C52" s="69"/>
      <c r="D52" s="69"/>
      <c r="E52" s="69"/>
      <c r="F52" s="69"/>
      <c r="G52" s="69"/>
      <c r="H52" s="69"/>
      <c r="I52" s="69"/>
      <c r="J52" s="69"/>
      <c r="K52" s="69"/>
      <c r="L52" s="69"/>
      <c r="M52" s="69"/>
      <c r="N52" s="69"/>
      <c r="O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row>
    <row r="53" spans="1:48" ht="21" hidden="1" customHeight="1">
      <c r="A53" s="69"/>
      <c r="B53" s="69"/>
      <c r="C53" s="69"/>
      <c r="D53" s="69"/>
      <c r="E53" s="69"/>
      <c r="F53" s="69"/>
      <c r="G53" s="69"/>
      <c r="H53" s="69"/>
      <c r="I53" s="69"/>
      <c r="J53" s="69"/>
      <c r="K53" s="69"/>
      <c r="L53" s="69"/>
      <c r="M53" s="69"/>
      <c r="N53" s="69"/>
      <c r="O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row>
    <row r="54" spans="1:48" ht="21" hidden="1" customHeight="1">
      <c r="B54" s="51"/>
      <c r="C54" s="51"/>
      <c r="D54" s="51"/>
      <c r="E54" s="51"/>
      <c r="F54" s="51"/>
      <c r="G54" s="52"/>
      <c r="H54" s="52"/>
      <c r="I54" s="52"/>
      <c r="J54" s="52"/>
      <c r="K54" s="52"/>
      <c r="L54" s="52"/>
      <c r="M54" s="52"/>
      <c r="N54" s="52"/>
      <c r="O54" s="52"/>
      <c r="V54" s="51"/>
      <c r="W54" s="51"/>
      <c r="X54" s="51"/>
      <c r="Y54" s="51"/>
      <c r="Z54" s="51"/>
      <c r="AA54" s="52"/>
      <c r="AB54" s="52"/>
      <c r="AC54" s="52"/>
      <c r="AD54" s="52"/>
      <c r="AE54" s="52"/>
      <c r="AF54" s="52"/>
      <c r="AG54" s="52"/>
      <c r="AH54" s="93"/>
      <c r="AI54" s="93"/>
      <c r="AK54" s="51"/>
      <c r="AL54" s="51"/>
      <c r="AM54" s="51"/>
      <c r="AN54" s="51"/>
      <c r="AO54" s="51"/>
      <c r="AP54" s="52"/>
      <c r="AQ54" s="52"/>
      <c r="AR54" s="52"/>
      <c r="AS54" s="52"/>
      <c r="AT54" s="52"/>
      <c r="AU54" s="52"/>
      <c r="AV54" s="52"/>
    </row>
    <row r="55" spans="1:48" ht="21" hidden="1" customHeight="1">
      <c r="B55" s="36"/>
      <c r="C55" s="36"/>
      <c r="D55" s="36"/>
      <c r="E55" s="36"/>
      <c r="F55" s="36"/>
      <c r="G55" s="37"/>
      <c r="H55" s="37"/>
      <c r="I55" s="37"/>
      <c r="J55" s="37"/>
      <c r="K55" s="37"/>
      <c r="L55" s="202">
        <v>44601</v>
      </c>
      <c r="M55" s="202"/>
      <c r="N55" s="38"/>
      <c r="O55" s="38"/>
      <c r="V55" s="36"/>
      <c r="W55" s="36"/>
      <c r="X55" s="36"/>
      <c r="Y55" s="36"/>
      <c r="Z55" s="36"/>
      <c r="AA55" s="37"/>
      <c r="AB55" s="37"/>
      <c r="AC55" s="37"/>
      <c r="AD55" s="37"/>
      <c r="AE55" s="37"/>
      <c r="AF55" s="202">
        <v>44601</v>
      </c>
      <c r="AG55" s="202"/>
      <c r="AH55" s="94"/>
      <c r="AI55" s="94"/>
      <c r="AK55" s="36"/>
      <c r="AL55" s="36"/>
      <c r="AM55" s="36"/>
      <c r="AN55" s="36"/>
      <c r="AO55" s="36"/>
      <c r="AP55" s="37"/>
      <c r="AQ55" s="37"/>
      <c r="AR55" s="37"/>
      <c r="AS55" s="37"/>
      <c r="AT55" s="37"/>
      <c r="AU55" s="202">
        <v>44601</v>
      </c>
      <c r="AV55" s="202"/>
    </row>
    <row r="56" spans="1:48" ht="21" hidden="1" customHeight="1">
      <c r="B56" s="36"/>
      <c r="C56" s="36"/>
      <c r="D56" s="36"/>
      <c r="E56" s="36"/>
      <c r="F56" s="36"/>
      <c r="G56" s="37"/>
      <c r="H56" s="37"/>
      <c r="I56" s="37"/>
      <c r="J56" s="37"/>
      <c r="K56" s="37"/>
      <c r="L56" s="38"/>
      <c r="M56" s="38"/>
      <c r="N56" s="38"/>
      <c r="O56" s="38"/>
      <c r="V56" s="36"/>
      <c r="W56" s="36"/>
      <c r="X56" s="36"/>
      <c r="Y56" s="36"/>
      <c r="Z56" s="36"/>
      <c r="AA56" s="37"/>
      <c r="AB56" s="37"/>
      <c r="AC56" s="37"/>
      <c r="AD56" s="37"/>
      <c r="AE56" s="37"/>
      <c r="AF56" s="38"/>
      <c r="AG56" s="38"/>
      <c r="AH56" s="94"/>
      <c r="AI56" s="94"/>
      <c r="AK56" s="36"/>
      <c r="AL56" s="36"/>
      <c r="AM56" s="36"/>
      <c r="AN56" s="36"/>
      <c r="AO56" s="36"/>
      <c r="AP56" s="37"/>
      <c r="AQ56" s="37"/>
      <c r="AR56" s="37"/>
      <c r="AS56" s="37"/>
      <c r="AT56" s="37"/>
      <c r="AU56" s="38"/>
      <c r="AV56" s="38"/>
    </row>
    <row r="57" spans="1:48" ht="42" hidden="1">
      <c r="B57" s="41"/>
      <c r="C57" s="41"/>
      <c r="D57" s="41"/>
      <c r="I57" s="95" t="s">
        <v>120</v>
      </c>
      <c r="J57" s="43"/>
      <c r="K57" s="44"/>
      <c r="L57" s="44"/>
      <c r="M57" s="45"/>
      <c r="N57" s="46"/>
      <c r="O57" s="46"/>
      <c r="V57" s="41"/>
      <c r="W57" s="41"/>
      <c r="X57" s="41"/>
      <c r="Y57" s="41"/>
      <c r="Z57" s="41"/>
      <c r="AA57" s="41"/>
      <c r="AB57" s="41"/>
      <c r="AC57" s="95" t="s">
        <v>120</v>
      </c>
      <c r="AD57" s="43"/>
      <c r="AE57" s="44"/>
      <c r="AF57" s="44"/>
      <c r="AG57" s="45"/>
      <c r="AH57" s="46"/>
      <c r="AI57" s="46"/>
      <c r="AK57" s="41"/>
      <c r="AL57" s="41"/>
      <c r="AM57" s="41"/>
      <c r="AN57" s="41"/>
      <c r="AO57" s="41"/>
      <c r="AP57" s="41"/>
      <c r="AQ57" s="41"/>
      <c r="AR57" s="95" t="s">
        <v>120</v>
      </c>
      <c r="AS57" s="43"/>
      <c r="AT57" s="44"/>
      <c r="AU57" s="44"/>
      <c r="AV57" s="45"/>
    </row>
    <row r="58" spans="1:48" ht="21" hidden="1" customHeight="1">
      <c r="B58" s="41"/>
      <c r="C58" s="41"/>
      <c r="D58" s="41"/>
      <c r="V58" s="41"/>
      <c r="W58" s="41"/>
      <c r="X58" s="41"/>
      <c r="Y58" s="41"/>
      <c r="Z58" s="41"/>
      <c r="AA58" s="41"/>
      <c r="AB58" s="41"/>
      <c r="AC58" s="41"/>
      <c r="AD58" s="41"/>
      <c r="AE58" s="41"/>
      <c r="AF58" s="41"/>
      <c r="AG58" s="41"/>
      <c r="AH58" s="46"/>
      <c r="AI58" s="46"/>
      <c r="AK58" s="41"/>
      <c r="AL58" s="41"/>
      <c r="AM58" s="41"/>
      <c r="AN58" s="41"/>
      <c r="AO58" s="41"/>
      <c r="AP58" s="41"/>
      <c r="AQ58" s="41"/>
      <c r="AR58" s="41"/>
      <c r="AS58" s="41"/>
      <c r="AT58" s="41"/>
      <c r="AU58" s="41"/>
      <c r="AV58" s="41"/>
    </row>
    <row r="59" spans="1:48" ht="21" customHeight="1" thickBot="1">
      <c r="B59" s="50" t="s">
        <v>43</v>
      </c>
      <c r="C59" s="51"/>
      <c r="D59" s="51"/>
      <c r="E59" s="51"/>
      <c r="F59" s="51"/>
      <c r="G59" s="52"/>
      <c r="H59" s="93"/>
      <c r="I59" s="52"/>
      <c r="J59" s="52"/>
      <c r="K59" s="52"/>
      <c r="L59" s="52"/>
      <c r="M59" s="52"/>
      <c r="N59" s="52"/>
      <c r="O59" s="52"/>
      <c r="V59" s="50" t="s">
        <v>43</v>
      </c>
      <c r="W59" s="51"/>
      <c r="X59" s="51"/>
      <c r="Y59" s="51"/>
      <c r="Z59" s="51"/>
      <c r="AA59" s="52"/>
      <c r="AB59" s="93"/>
      <c r="AC59" s="52"/>
      <c r="AD59" s="52"/>
      <c r="AE59" s="52"/>
      <c r="AF59" s="52"/>
      <c r="AG59" s="52"/>
      <c r="AH59" s="93"/>
      <c r="AI59" s="93"/>
      <c r="AK59" s="50" t="s">
        <v>43</v>
      </c>
      <c r="AL59" s="51"/>
      <c r="AM59" s="51"/>
      <c r="AN59" s="51"/>
      <c r="AO59" s="51"/>
      <c r="AP59" s="52"/>
      <c r="AQ59" s="93"/>
      <c r="AR59" s="52"/>
      <c r="AS59" s="52"/>
      <c r="AT59" s="52"/>
      <c r="AU59" s="52"/>
      <c r="AV59" s="52"/>
    </row>
    <row r="60" spans="1:48" ht="21" customHeight="1">
      <c r="A60" s="232" t="s">
        <v>0</v>
      </c>
      <c r="B60" s="233"/>
      <c r="C60" s="233"/>
      <c r="D60" s="234"/>
      <c r="E60" s="96"/>
      <c r="F60" s="238" t="s">
        <v>16</v>
      </c>
      <c r="G60" s="321" t="s">
        <v>121</v>
      </c>
      <c r="H60" s="322"/>
      <c r="I60" s="322"/>
      <c r="J60" s="322"/>
      <c r="K60" s="322"/>
      <c r="L60" s="322"/>
      <c r="M60" s="323"/>
      <c r="N60" s="70"/>
      <c r="O60" s="70"/>
      <c r="U60" s="232" t="s">
        <v>0</v>
      </c>
      <c r="V60" s="233"/>
      <c r="W60" s="233"/>
      <c r="X60" s="234"/>
      <c r="Y60" s="96"/>
      <c r="Z60" s="238" t="s">
        <v>16</v>
      </c>
      <c r="AA60" s="321" t="s">
        <v>121</v>
      </c>
      <c r="AB60" s="322"/>
      <c r="AC60" s="322"/>
      <c r="AD60" s="322"/>
      <c r="AE60" s="322"/>
      <c r="AF60" s="322"/>
      <c r="AG60" s="323"/>
      <c r="AH60" s="70"/>
      <c r="AI60" s="70"/>
      <c r="AJ60" s="232" t="s">
        <v>0</v>
      </c>
      <c r="AK60" s="233"/>
      <c r="AL60" s="233"/>
      <c r="AM60" s="234"/>
      <c r="AN60" s="96"/>
      <c r="AO60" s="238" t="s">
        <v>16</v>
      </c>
      <c r="AP60" s="321" t="s">
        <v>121</v>
      </c>
      <c r="AQ60" s="322"/>
      <c r="AR60" s="322"/>
      <c r="AS60" s="322"/>
      <c r="AT60" s="322"/>
      <c r="AU60" s="322"/>
      <c r="AV60" s="323"/>
    </row>
    <row r="61" spans="1:48" ht="21" customHeight="1">
      <c r="A61" s="235"/>
      <c r="B61" s="236"/>
      <c r="C61" s="236"/>
      <c r="D61" s="237"/>
      <c r="E61" s="97" t="s">
        <v>122</v>
      </c>
      <c r="F61" s="239"/>
      <c r="G61" s="98" t="s">
        <v>17</v>
      </c>
      <c r="H61" s="99" t="s">
        <v>3</v>
      </c>
      <c r="I61" s="99" t="s">
        <v>4</v>
      </c>
      <c r="J61" s="99" t="s">
        <v>18</v>
      </c>
      <c r="K61" s="99" t="s">
        <v>20</v>
      </c>
      <c r="L61" s="99" t="s">
        <v>21</v>
      </c>
      <c r="M61" s="100" t="s">
        <v>19</v>
      </c>
      <c r="N61" s="70"/>
      <c r="O61" s="70"/>
      <c r="U61" s="235"/>
      <c r="V61" s="236"/>
      <c r="W61" s="236"/>
      <c r="X61" s="237"/>
      <c r="Y61" s="97" t="s">
        <v>122</v>
      </c>
      <c r="Z61" s="239"/>
      <c r="AA61" s="98" t="s">
        <v>17</v>
      </c>
      <c r="AB61" s="99" t="s">
        <v>3</v>
      </c>
      <c r="AC61" s="99" t="s">
        <v>4</v>
      </c>
      <c r="AD61" s="99" t="s">
        <v>18</v>
      </c>
      <c r="AE61" s="99" t="s">
        <v>20</v>
      </c>
      <c r="AF61" s="99" t="s">
        <v>21</v>
      </c>
      <c r="AG61" s="100" t="s">
        <v>19</v>
      </c>
      <c r="AH61" s="70"/>
      <c r="AI61" s="70"/>
      <c r="AJ61" s="235"/>
      <c r="AK61" s="236"/>
      <c r="AL61" s="236"/>
      <c r="AM61" s="237"/>
      <c r="AN61" s="97" t="s">
        <v>122</v>
      </c>
      <c r="AO61" s="239"/>
      <c r="AP61" s="98" t="s">
        <v>17</v>
      </c>
      <c r="AQ61" s="99" t="s">
        <v>3</v>
      </c>
      <c r="AR61" s="99" t="s">
        <v>4</v>
      </c>
      <c r="AS61" s="99" t="s">
        <v>18</v>
      </c>
      <c r="AT61" s="99" t="s">
        <v>20</v>
      </c>
      <c r="AU61" s="99" t="s">
        <v>21</v>
      </c>
      <c r="AV61" s="100" t="s">
        <v>19</v>
      </c>
    </row>
    <row r="62" spans="1:48" ht="21" customHeight="1" thickBot="1">
      <c r="A62" s="235"/>
      <c r="B62" s="236"/>
      <c r="C62" s="236"/>
      <c r="D62" s="237"/>
      <c r="E62" s="97"/>
      <c r="F62" s="239"/>
      <c r="G62" s="101" t="s">
        <v>22</v>
      </c>
      <c r="H62" s="102" t="s">
        <v>23</v>
      </c>
      <c r="I62" s="102" t="s">
        <v>24</v>
      </c>
      <c r="J62" s="102" t="s">
        <v>26</v>
      </c>
      <c r="K62" s="102" t="s">
        <v>25</v>
      </c>
      <c r="L62" s="102" t="s">
        <v>27</v>
      </c>
      <c r="M62" s="103" t="s">
        <v>28</v>
      </c>
      <c r="N62" s="71"/>
      <c r="O62" s="71"/>
      <c r="U62" s="235"/>
      <c r="V62" s="236"/>
      <c r="W62" s="236"/>
      <c r="X62" s="237"/>
      <c r="Y62" s="97"/>
      <c r="Z62" s="239"/>
      <c r="AA62" s="101" t="s">
        <v>22</v>
      </c>
      <c r="AB62" s="102" t="s">
        <v>23</v>
      </c>
      <c r="AC62" s="102" t="s">
        <v>24</v>
      </c>
      <c r="AD62" s="102" t="s">
        <v>26</v>
      </c>
      <c r="AE62" s="102" t="s">
        <v>25</v>
      </c>
      <c r="AF62" s="102" t="s">
        <v>27</v>
      </c>
      <c r="AG62" s="103" t="s">
        <v>28</v>
      </c>
      <c r="AH62" s="71"/>
      <c r="AI62" s="71"/>
      <c r="AJ62" s="235"/>
      <c r="AK62" s="236"/>
      <c r="AL62" s="236"/>
      <c r="AM62" s="237"/>
      <c r="AN62" s="97"/>
      <c r="AO62" s="239"/>
      <c r="AP62" s="101" t="s">
        <v>22</v>
      </c>
      <c r="AQ62" s="102" t="s">
        <v>23</v>
      </c>
      <c r="AR62" s="102" t="s">
        <v>24</v>
      </c>
      <c r="AS62" s="102" t="s">
        <v>26</v>
      </c>
      <c r="AT62" s="102" t="s">
        <v>25</v>
      </c>
      <c r="AU62" s="102" t="s">
        <v>27</v>
      </c>
      <c r="AV62" s="103" t="s">
        <v>28</v>
      </c>
    </row>
    <row r="63" spans="1:48" ht="21" customHeight="1">
      <c r="A63" s="341" t="s">
        <v>76</v>
      </c>
      <c r="B63" s="371" t="s">
        <v>123</v>
      </c>
      <c r="C63" s="346" t="s">
        <v>124</v>
      </c>
      <c r="D63" s="346"/>
      <c r="E63" s="104" t="s">
        <v>125</v>
      </c>
      <c r="F63" s="105" t="s">
        <v>29</v>
      </c>
      <c r="G63" s="147">
        <v>3</v>
      </c>
      <c r="H63" s="147"/>
      <c r="I63" s="147"/>
      <c r="J63" s="147"/>
      <c r="K63" s="147"/>
      <c r="L63" s="147"/>
      <c r="M63" s="148">
        <v>2</v>
      </c>
      <c r="N63" s="149"/>
      <c r="O63" s="149"/>
      <c r="R63" s="49">
        <f>AH63</f>
        <v>810000</v>
      </c>
      <c r="U63" s="341" t="s">
        <v>76</v>
      </c>
      <c r="V63" s="371" t="s">
        <v>123</v>
      </c>
      <c r="W63" s="346" t="s">
        <v>124</v>
      </c>
      <c r="X63" s="346"/>
      <c r="Y63" s="104" t="s">
        <v>125</v>
      </c>
      <c r="Z63" s="105" t="s">
        <v>29</v>
      </c>
      <c r="AA63" s="106">
        <f t="shared" ref="AA63:AG78" si="23">AP63*G63</f>
        <v>750000</v>
      </c>
      <c r="AB63" s="106">
        <f t="shared" si="23"/>
        <v>0</v>
      </c>
      <c r="AC63" s="106">
        <f t="shared" si="23"/>
        <v>0</v>
      </c>
      <c r="AD63" s="106">
        <f t="shared" si="23"/>
        <v>0</v>
      </c>
      <c r="AE63" s="106">
        <f t="shared" si="23"/>
        <v>0</v>
      </c>
      <c r="AF63" s="106">
        <f t="shared" si="23"/>
        <v>0</v>
      </c>
      <c r="AG63" s="107">
        <f t="shared" si="23"/>
        <v>60000</v>
      </c>
      <c r="AH63" s="64">
        <f>SUM(AA63:AG63)</f>
        <v>810000</v>
      </c>
      <c r="AI63" s="108"/>
      <c r="AJ63" s="341" t="s">
        <v>76</v>
      </c>
      <c r="AK63" s="371" t="s">
        <v>123</v>
      </c>
      <c r="AL63" s="346" t="s">
        <v>124</v>
      </c>
      <c r="AM63" s="346"/>
      <c r="AN63" s="104" t="s">
        <v>125</v>
      </c>
      <c r="AO63" s="105" t="s">
        <v>29</v>
      </c>
      <c r="AP63" s="106">
        <v>250000</v>
      </c>
      <c r="AQ63" s="106">
        <v>90000</v>
      </c>
      <c r="AR63" s="106">
        <v>105000</v>
      </c>
      <c r="AS63" s="106">
        <v>120000</v>
      </c>
      <c r="AT63" s="106">
        <v>175000</v>
      </c>
      <c r="AU63" s="106">
        <v>200000</v>
      </c>
      <c r="AV63" s="107">
        <v>30000</v>
      </c>
    </row>
    <row r="64" spans="1:48" ht="21" customHeight="1">
      <c r="A64" s="342"/>
      <c r="B64" s="367"/>
      <c r="C64" s="347" t="s">
        <v>62</v>
      </c>
      <c r="D64" s="109" t="s">
        <v>126</v>
      </c>
      <c r="E64" s="110" t="s">
        <v>127</v>
      </c>
      <c r="F64" s="84" t="s">
        <v>29</v>
      </c>
      <c r="G64" s="150"/>
      <c r="H64" s="150"/>
      <c r="I64" s="150"/>
      <c r="J64" s="150"/>
      <c r="K64" s="150"/>
      <c r="L64" s="150"/>
      <c r="M64" s="151"/>
      <c r="N64" s="149"/>
      <c r="O64" s="149"/>
      <c r="R64" s="49">
        <f t="shared" ref="R64:R95" si="24">AH64</f>
        <v>0</v>
      </c>
      <c r="U64" s="342"/>
      <c r="V64" s="367"/>
      <c r="W64" s="347" t="s">
        <v>62</v>
      </c>
      <c r="X64" s="109" t="s">
        <v>126</v>
      </c>
      <c r="Y64" s="110" t="s">
        <v>127</v>
      </c>
      <c r="Z64" s="84" t="s">
        <v>29</v>
      </c>
      <c r="AA64" s="111">
        <f t="shared" si="23"/>
        <v>0</v>
      </c>
      <c r="AB64" s="111">
        <f t="shared" si="23"/>
        <v>0</v>
      </c>
      <c r="AC64" s="111">
        <f t="shared" si="23"/>
        <v>0</v>
      </c>
      <c r="AD64" s="111">
        <f t="shared" si="23"/>
        <v>0</v>
      </c>
      <c r="AE64" s="111">
        <f t="shared" si="23"/>
        <v>0</v>
      </c>
      <c r="AF64" s="111">
        <f t="shared" si="23"/>
        <v>0</v>
      </c>
      <c r="AG64" s="112">
        <f t="shared" si="23"/>
        <v>0</v>
      </c>
      <c r="AH64" s="64">
        <f t="shared" ref="AH64:AH95" si="25">SUM(AA64:AG64)</f>
        <v>0</v>
      </c>
      <c r="AI64" s="108"/>
      <c r="AJ64" s="342"/>
      <c r="AK64" s="367"/>
      <c r="AL64" s="347" t="s">
        <v>62</v>
      </c>
      <c r="AM64" s="109" t="s">
        <v>126</v>
      </c>
      <c r="AN64" s="110" t="s">
        <v>127</v>
      </c>
      <c r="AO64" s="84" t="s">
        <v>29</v>
      </c>
      <c r="AP64" s="111">
        <v>206000</v>
      </c>
      <c r="AQ64" s="111">
        <v>74200</v>
      </c>
      <c r="AR64" s="111">
        <v>86500</v>
      </c>
      <c r="AS64" s="111">
        <v>98900</v>
      </c>
      <c r="AT64" s="111">
        <v>144200</v>
      </c>
      <c r="AU64" s="111">
        <v>164800</v>
      </c>
      <c r="AV64" s="112">
        <v>24700</v>
      </c>
    </row>
    <row r="65" spans="1:48" ht="21" customHeight="1">
      <c r="A65" s="342"/>
      <c r="B65" s="367"/>
      <c r="C65" s="347"/>
      <c r="D65" s="109" t="s">
        <v>128</v>
      </c>
      <c r="E65" s="110" t="s">
        <v>129</v>
      </c>
      <c r="F65" s="84" t="s">
        <v>29</v>
      </c>
      <c r="G65" s="150"/>
      <c r="H65" s="150"/>
      <c r="I65" s="150"/>
      <c r="J65" s="150"/>
      <c r="K65" s="150"/>
      <c r="L65" s="150"/>
      <c r="M65" s="151"/>
      <c r="N65" s="149"/>
      <c r="O65" s="149"/>
      <c r="R65" s="49">
        <f t="shared" si="24"/>
        <v>0</v>
      </c>
      <c r="U65" s="342"/>
      <c r="V65" s="367"/>
      <c r="W65" s="347"/>
      <c r="X65" s="109" t="s">
        <v>128</v>
      </c>
      <c r="Y65" s="110" t="s">
        <v>129</v>
      </c>
      <c r="Z65" s="84" t="s">
        <v>29</v>
      </c>
      <c r="AA65" s="111">
        <f t="shared" si="23"/>
        <v>0</v>
      </c>
      <c r="AB65" s="111">
        <f t="shared" si="23"/>
        <v>0</v>
      </c>
      <c r="AC65" s="111">
        <f t="shared" si="23"/>
        <v>0</v>
      </c>
      <c r="AD65" s="111">
        <f t="shared" si="23"/>
        <v>0</v>
      </c>
      <c r="AE65" s="111">
        <f t="shared" si="23"/>
        <v>0</v>
      </c>
      <c r="AF65" s="111">
        <f t="shared" si="23"/>
        <v>0</v>
      </c>
      <c r="AG65" s="112">
        <f t="shared" si="23"/>
        <v>0</v>
      </c>
      <c r="AH65" s="64">
        <f t="shared" si="25"/>
        <v>0</v>
      </c>
      <c r="AI65" s="108"/>
      <c r="AJ65" s="342"/>
      <c r="AK65" s="367"/>
      <c r="AL65" s="347"/>
      <c r="AM65" s="109" t="s">
        <v>128</v>
      </c>
      <c r="AN65" s="110" t="s">
        <v>129</v>
      </c>
      <c r="AO65" s="84" t="s">
        <v>29</v>
      </c>
      <c r="AP65" s="111">
        <v>138000</v>
      </c>
      <c r="AQ65" s="111">
        <v>49700</v>
      </c>
      <c r="AR65" s="111">
        <v>58000</v>
      </c>
      <c r="AS65" s="111">
        <v>66200</v>
      </c>
      <c r="AT65" s="111">
        <v>96600</v>
      </c>
      <c r="AU65" s="111">
        <v>110400</v>
      </c>
      <c r="AV65" s="112">
        <v>16600</v>
      </c>
    </row>
    <row r="66" spans="1:48" ht="21" customHeight="1">
      <c r="A66" s="342"/>
      <c r="B66" s="367"/>
      <c r="C66" s="347"/>
      <c r="D66" s="109" t="s">
        <v>130</v>
      </c>
      <c r="E66" s="110" t="s">
        <v>131</v>
      </c>
      <c r="F66" s="84" t="s">
        <v>29</v>
      </c>
      <c r="G66" s="150"/>
      <c r="H66" s="150"/>
      <c r="I66" s="150"/>
      <c r="J66" s="150"/>
      <c r="K66" s="150"/>
      <c r="L66" s="150"/>
      <c r="M66" s="151"/>
      <c r="N66" s="149"/>
      <c r="O66" s="149"/>
      <c r="R66" s="49">
        <f t="shared" si="24"/>
        <v>0</v>
      </c>
      <c r="U66" s="342"/>
      <c r="V66" s="367"/>
      <c r="W66" s="347"/>
      <c r="X66" s="109" t="s">
        <v>130</v>
      </c>
      <c r="Y66" s="110" t="s">
        <v>131</v>
      </c>
      <c r="Z66" s="84" t="s">
        <v>29</v>
      </c>
      <c r="AA66" s="111">
        <f t="shared" si="23"/>
        <v>0</v>
      </c>
      <c r="AB66" s="111">
        <f t="shared" si="23"/>
        <v>0</v>
      </c>
      <c r="AC66" s="111">
        <f t="shared" si="23"/>
        <v>0</v>
      </c>
      <c r="AD66" s="111">
        <f t="shared" si="23"/>
        <v>0</v>
      </c>
      <c r="AE66" s="111">
        <f t="shared" si="23"/>
        <v>0</v>
      </c>
      <c r="AF66" s="111">
        <f t="shared" si="23"/>
        <v>0</v>
      </c>
      <c r="AG66" s="112">
        <f t="shared" si="23"/>
        <v>0</v>
      </c>
      <c r="AH66" s="64">
        <f t="shared" si="25"/>
        <v>0</v>
      </c>
      <c r="AI66" s="108"/>
      <c r="AJ66" s="342"/>
      <c r="AK66" s="367"/>
      <c r="AL66" s="347"/>
      <c r="AM66" s="109" t="s">
        <v>130</v>
      </c>
      <c r="AN66" s="110" t="s">
        <v>131</v>
      </c>
      <c r="AO66" s="84" t="s">
        <v>29</v>
      </c>
      <c r="AP66" s="111">
        <v>69000</v>
      </c>
      <c r="AQ66" s="111">
        <v>24800</v>
      </c>
      <c r="AR66" s="111">
        <v>29000</v>
      </c>
      <c r="AS66" s="111">
        <v>33100</v>
      </c>
      <c r="AT66" s="111">
        <v>48300</v>
      </c>
      <c r="AU66" s="111">
        <v>55200</v>
      </c>
      <c r="AV66" s="112">
        <v>8300</v>
      </c>
    </row>
    <row r="67" spans="1:48" ht="21" customHeight="1">
      <c r="A67" s="342"/>
      <c r="B67" s="367" t="s">
        <v>132</v>
      </c>
      <c r="C67" s="347" t="s">
        <v>133</v>
      </c>
      <c r="D67" s="347"/>
      <c r="E67" s="113" t="s">
        <v>134</v>
      </c>
      <c r="F67" s="84" t="s">
        <v>29</v>
      </c>
      <c r="G67" s="150"/>
      <c r="H67" s="150"/>
      <c r="I67" s="150"/>
      <c r="J67" s="150"/>
      <c r="K67" s="150"/>
      <c r="L67" s="150"/>
      <c r="M67" s="151"/>
      <c r="N67" s="149"/>
      <c r="O67" s="149"/>
      <c r="R67" s="49">
        <f t="shared" si="24"/>
        <v>0</v>
      </c>
      <c r="U67" s="342"/>
      <c r="V67" s="367" t="s">
        <v>132</v>
      </c>
      <c r="W67" s="347" t="s">
        <v>133</v>
      </c>
      <c r="X67" s="347"/>
      <c r="Y67" s="113" t="s">
        <v>134</v>
      </c>
      <c r="Z67" s="84" t="s">
        <v>29</v>
      </c>
      <c r="AA67" s="111">
        <f t="shared" si="23"/>
        <v>0</v>
      </c>
      <c r="AB67" s="111">
        <f t="shared" si="23"/>
        <v>0</v>
      </c>
      <c r="AC67" s="111">
        <f t="shared" si="23"/>
        <v>0</v>
      </c>
      <c r="AD67" s="111">
        <f t="shared" si="23"/>
        <v>0</v>
      </c>
      <c r="AE67" s="111">
        <f t="shared" si="23"/>
        <v>0</v>
      </c>
      <c r="AF67" s="111">
        <f t="shared" si="23"/>
        <v>0</v>
      </c>
      <c r="AG67" s="112">
        <f t="shared" si="23"/>
        <v>0</v>
      </c>
      <c r="AH67" s="64">
        <f t="shared" si="25"/>
        <v>0</v>
      </c>
      <c r="AI67" s="108"/>
      <c r="AJ67" s="342"/>
      <c r="AK67" s="367" t="s">
        <v>132</v>
      </c>
      <c r="AL67" s="347" t="s">
        <v>133</v>
      </c>
      <c r="AM67" s="347"/>
      <c r="AN67" s="113" t="s">
        <v>134</v>
      </c>
      <c r="AO67" s="84" t="s">
        <v>29</v>
      </c>
      <c r="AP67" s="111">
        <v>90000</v>
      </c>
      <c r="AQ67" s="111">
        <v>32400</v>
      </c>
      <c r="AR67" s="111">
        <v>37800</v>
      </c>
      <c r="AS67" s="111">
        <v>43200</v>
      </c>
      <c r="AT67" s="111">
        <v>63000</v>
      </c>
      <c r="AU67" s="111">
        <v>72000</v>
      </c>
      <c r="AV67" s="112">
        <v>10800</v>
      </c>
    </row>
    <row r="68" spans="1:48" ht="21" customHeight="1">
      <c r="A68" s="342"/>
      <c r="B68" s="367"/>
      <c r="C68" s="347" t="s">
        <v>62</v>
      </c>
      <c r="D68" s="109" t="s">
        <v>126</v>
      </c>
      <c r="E68" s="110" t="s">
        <v>135</v>
      </c>
      <c r="F68" s="84" t="s">
        <v>29</v>
      </c>
      <c r="G68" s="150"/>
      <c r="H68" s="150"/>
      <c r="I68" s="150"/>
      <c r="J68" s="150"/>
      <c r="K68" s="150"/>
      <c r="L68" s="150"/>
      <c r="M68" s="151"/>
      <c r="N68" s="149"/>
      <c r="O68" s="149"/>
      <c r="R68" s="49">
        <f t="shared" si="24"/>
        <v>0</v>
      </c>
      <c r="U68" s="342"/>
      <c r="V68" s="367"/>
      <c r="W68" s="347" t="s">
        <v>62</v>
      </c>
      <c r="X68" s="109" t="s">
        <v>126</v>
      </c>
      <c r="Y68" s="110" t="s">
        <v>135</v>
      </c>
      <c r="Z68" s="84" t="s">
        <v>29</v>
      </c>
      <c r="AA68" s="111">
        <f t="shared" si="23"/>
        <v>0</v>
      </c>
      <c r="AB68" s="111">
        <f t="shared" si="23"/>
        <v>0</v>
      </c>
      <c r="AC68" s="111">
        <f t="shared" si="23"/>
        <v>0</v>
      </c>
      <c r="AD68" s="111">
        <f t="shared" si="23"/>
        <v>0</v>
      </c>
      <c r="AE68" s="111">
        <f t="shared" si="23"/>
        <v>0</v>
      </c>
      <c r="AF68" s="111">
        <f t="shared" si="23"/>
        <v>0</v>
      </c>
      <c r="AG68" s="112">
        <f t="shared" si="23"/>
        <v>0</v>
      </c>
      <c r="AH68" s="64">
        <f t="shared" si="25"/>
        <v>0</v>
      </c>
      <c r="AI68" s="108"/>
      <c r="AJ68" s="342"/>
      <c r="AK68" s="367"/>
      <c r="AL68" s="347" t="s">
        <v>62</v>
      </c>
      <c r="AM68" s="109" t="s">
        <v>126</v>
      </c>
      <c r="AN68" s="110" t="s">
        <v>135</v>
      </c>
      <c r="AO68" s="84" t="s">
        <v>29</v>
      </c>
      <c r="AP68" s="111">
        <v>74000</v>
      </c>
      <c r="AQ68" s="111">
        <v>26600</v>
      </c>
      <c r="AR68" s="111">
        <v>31100</v>
      </c>
      <c r="AS68" s="111">
        <v>35500</v>
      </c>
      <c r="AT68" s="111">
        <v>51800</v>
      </c>
      <c r="AU68" s="111">
        <v>59200</v>
      </c>
      <c r="AV68" s="112">
        <v>8900</v>
      </c>
    </row>
    <row r="69" spans="1:48" ht="21" customHeight="1">
      <c r="A69" s="342"/>
      <c r="B69" s="367"/>
      <c r="C69" s="347"/>
      <c r="D69" s="109" t="s">
        <v>128</v>
      </c>
      <c r="E69" s="110" t="s">
        <v>136</v>
      </c>
      <c r="F69" s="84" t="s">
        <v>29</v>
      </c>
      <c r="G69" s="150"/>
      <c r="H69" s="150"/>
      <c r="I69" s="150"/>
      <c r="J69" s="150"/>
      <c r="K69" s="150"/>
      <c r="L69" s="150"/>
      <c r="M69" s="151"/>
      <c r="N69" s="149"/>
      <c r="O69" s="149"/>
      <c r="R69" s="49">
        <f t="shared" si="24"/>
        <v>0</v>
      </c>
      <c r="U69" s="342"/>
      <c r="V69" s="367"/>
      <c r="W69" s="347"/>
      <c r="X69" s="109" t="s">
        <v>128</v>
      </c>
      <c r="Y69" s="110" t="s">
        <v>136</v>
      </c>
      <c r="Z69" s="84" t="s">
        <v>29</v>
      </c>
      <c r="AA69" s="111">
        <f t="shared" si="23"/>
        <v>0</v>
      </c>
      <c r="AB69" s="111">
        <f t="shared" si="23"/>
        <v>0</v>
      </c>
      <c r="AC69" s="111">
        <f t="shared" si="23"/>
        <v>0</v>
      </c>
      <c r="AD69" s="111">
        <f t="shared" si="23"/>
        <v>0</v>
      </c>
      <c r="AE69" s="111">
        <f t="shared" si="23"/>
        <v>0</v>
      </c>
      <c r="AF69" s="111">
        <f t="shared" si="23"/>
        <v>0</v>
      </c>
      <c r="AG69" s="112">
        <f t="shared" si="23"/>
        <v>0</v>
      </c>
      <c r="AH69" s="64">
        <f t="shared" si="25"/>
        <v>0</v>
      </c>
      <c r="AI69" s="108"/>
      <c r="AJ69" s="342"/>
      <c r="AK69" s="367"/>
      <c r="AL69" s="347"/>
      <c r="AM69" s="109" t="s">
        <v>128</v>
      </c>
      <c r="AN69" s="110" t="s">
        <v>136</v>
      </c>
      <c r="AO69" s="84" t="s">
        <v>29</v>
      </c>
      <c r="AP69" s="111">
        <v>50000</v>
      </c>
      <c r="AQ69" s="111">
        <v>18000</v>
      </c>
      <c r="AR69" s="111">
        <v>21000</v>
      </c>
      <c r="AS69" s="111">
        <v>24000</v>
      </c>
      <c r="AT69" s="111">
        <v>35000</v>
      </c>
      <c r="AU69" s="111">
        <v>40000</v>
      </c>
      <c r="AV69" s="112">
        <v>6000</v>
      </c>
    </row>
    <row r="70" spans="1:48" ht="21" customHeight="1">
      <c r="A70" s="342"/>
      <c r="B70" s="367"/>
      <c r="C70" s="347"/>
      <c r="D70" s="109" t="s">
        <v>130</v>
      </c>
      <c r="E70" s="110" t="s">
        <v>137</v>
      </c>
      <c r="F70" s="84" t="s">
        <v>29</v>
      </c>
      <c r="G70" s="150"/>
      <c r="H70" s="150"/>
      <c r="I70" s="150"/>
      <c r="J70" s="150"/>
      <c r="K70" s="150"/>
      <c r="L70" s="150"/>
      <c r="M70" s="151"/>
      <c r="N70" s="149"/>
      <c r="O70" s="149"/>
      <c r="R70" s="49">
        <f t="shared" si="24"/>
        <v>0</v>
      </c>
      <c r="U70" s="342"/>
      <c r="V70" s="367"/>
      <c r="W70" s="347"/>
      <c r="X70" s="109" t="s">
        <v>130</v>
      </c>
      <c r="Y70" s="110" t="s">
        <v>137</v>
      </c>
      <c r="Z70" s="84" t="s">
        <v>29</v>
      </c>
      <c r="AA70" s="111">
        <f t="shared" si="23"/>
        <v>0</v>
      </c>
      <c r="AB70" s="111">
        <f t="shared" si="23"/>
        <v>0</v>
      </c>
      <c r="AC70" s="111">
        <f t="shared" si="23"/>
        <v>0</v>
      </c>
      <c r="AD70" s="111">
        <f t="shared" si="23"/>
        <v>0</v>
      </c>
      <c r="AE70" s="111">
        <f t="shared" si="23"/>
        <v>0</v>
      </c>
      <c r="AF70" s="111">
        <f t="shared" si="23"/>
        <v>0</v>
      </c>
      <c r="AG70" s="112">
        <f t="shared" si="23"/>
        <v>0</v>
      </c>
      <c r="AH70" s="64">
        <f t="shared" si="25"/>
        <v>0</v>
      </c>
      <c r="AI70" s="108"/>
      <c r="AJ70" s="342"/>
      <c r="AK70" s="367"/>
      <c r="AL70" s="347"/>
      <c r="AM70" s="109" t="s">
        <v>130</v>
      </c>
      <c r="AN70" s="110" t="s">
        <v>137</v>
      </c>
      <c r="AO70" s="84" t="s">
        <v>29</v>
      </c>
      <c r="AP70" s="111">
        <v>25000</v>
      </c>
      <c r="AQ70" s="111">
        <v>9000</v>
      </c>
      <c r="AR70" s="111">
        <v>10500</v>
      </c>
      <c r="AS70" s="111">
        <v>12000</v>
      </c>
      <c r="AT70" s="111">
        <v>17500</v>
      </c>
      <c r="AU70" s="111">
        <v>20000</v>
      </c>
      <c r="AV70" s="112">
        <v>3000</v>
      </c>
    </row>
    <row r="71" spans="1:48" ht="21" customHeight="1">
      <c r="A71" s="342"/>
      <c r="B71" s="349" t="s">
        <v>138</v>
      </c>
      <c r="C71" s="350"/>
      <c r="D71" s="350"/>
      <c r="E71" s="113" t="s">
        <v>139</v>
      </c>
      <c r="F71" s="84" t="s">
        <v>29</v>
      </c>
      <c r="G71" s="150"/>
      <c r="H71" s="150"/>
      <c r="I71" s="150">
        <v>3</v>
      </c>
      <c r="J71" s="150"/>
      <c r="K71" s="150"/>
      <c r="L71" s="150"/>
      <c r="M71" s="151"/>
      <c r="N71" s="149"/>
      <c r="O71" s="149"/>
      <c r="R71" s="49">
        <f t="shared" si="24"/>
        <v>8100</v>
      </c>
      <c r="U71" s="342"/>
      <c r="V71" s="349" t="s">
        <v>138</v>
      </c>
      <c r="W71" s="350"/>
      <c r="X71" s="350"/>
      <c r="Y71" s="113" t="s">
        <v>139</v>
      </c>
      <c r="Z71" s="84" t="s">
        <v>29</v>
      </c>
      <c r="AA71" s="111">
        <f t="shared" si="23"/>
        <v>0</v>
      </c>
      <c r="AB71" s="111">
        <f t="shared" si="23"/>
        <v>0</v>
      </c>
      <c r="AC71" s="111">
        <f t="shared" si="23"/>
        <v>8100</v>
      </c>
      <c r="AD71" s="111">
        <f t="shared" si="23"/>
        <v>0</v>
      </c>
      <c r="AE71" s="111">
        <f t="shared" si="23"/>
        <v>0</v>
      </c>
      <c r="AF71" s="111">
        <f t="shared" si="23"/>
        <v>0</v>
      </c>
      <c r="AG71" s="112">
        <f t="shared" si="23"/>
        <v>0</v>
      </c>
      <c r="AH71" s="64">
        <f t="shared" si="25"/>
        <v>8100</v>
      </c>
      <c r="AI71" s="108"/>
      <c r="AJ71" s="342"/>
      <c r="AK71" s="349" t="s">
        <v>138</v>
      </c>
      <c r="AL71" s="350"/>
      <c r="AM71" s="350"/>
      <c r="AN71" s="113" t="s">
        <v>139</v>
      </c>
      <c r="AO71" s="84" t="s">
        <v>29</v>
      </c>
      <c r="AP71" s="111">
        <v>6400</v>
      </c>
      <c r="AQ71" s="111">
        <v>2300</v>
      </c>
      <c r="AR71" s="111">
        <v>2700</v>
      </c>
      <c r="AS71" s="111">
        <v>3100</v>
      </c>
      <c r="AT71" s="111">
        <v>4500</v>
      </c>
      <c r="AU71" s="111">
        <v>5100</v>
      </c>
      <c r="AV71" s="112">
        <v>800</v>
      </c>
    </row>
    <row r="72" spans="1:48" ht="21" customHeight="1">
      <c r="A72" s="342"/>
      <c r="B72" s="349" t="s">
        <v>140</v>
      </c>
      <c r="C72" s="350"/>
      <c r="D72" s="350"/>
      <c r="E72" s="113" t="s">
        <v>141</v>
      </c>
      <c r="F72" s="84" t="s">
        <v>29</v>
      </c>
      <c r="G72" s="150"/>
      <c r="H72" s="150"/>
      <c r="I72" s="150">
        <v>3</v>
      </c>
      <c r="J72" s="150"/>
      <c r="K72" s="150"/>
      <c r="L72" s="150"/>
      <c r="M72" s="151"/>
      <c r="N72" s="149"/>
      <c r="O72" s="149"/>
      <c r="R72" s="49">
        <f t="shared" si="24"/>
        <v>3900</v>
      </c>
      <c r="U72" s="342"/>
      <c r="V72" s="349" t="s">
        <v>140</v>
      </c>
      <c r="W72" s="350"/>
      <c r="X72" s="350"/>
      <c r="Y72" s="113" t="s">
        <v>141</v>
      </c>
      <c r="Z72" s="84" t="s">
        <v>29</v>
      </c>
      <c r="AA72" s="111">
        <f t="shared" si="23"/>
        <v>0</v>
      </c>
      <c r="AB72" s="111">
        <f t="shared" si="23"/>
        <v>0</v>
      </c>
      <c r="AC72" s="111">
        <f t="shared" si="23"/>
        <v>3900</v>
      </c>
      <c r="AD72" s="111">
        <f t="shared" si="23"/>
        <v>0</v>
      </c>
      <c r="AE72" s="111">
        <f t="shared" si="23"/>
        <v>0</v>
      </c>
      <c r="AF72" s="111">
        <f t="shared" si="23"/>
        <v>0</v>
      </c>
      <c r="AG72" s="112">
        <f t="shared" si="23"/>
        <v>0</v>
      </c>
      <c r="AH72" s="64">
        <f t="shared" si="25"/>
        <v>3900</v>
      </c>
      <c r="AI72" s="108"/>
      <c r="AJ72" s="342"/>
      <c r="AK72" s="349" t="s">
        <v>140</v>
      </c>
      <c r="AL72" s="350"/>
      <c r="AM72" s="350"/>
      <c r="AN72" s="113" t="s">
        <v>141</v>
      </c>
      <c r="AO72" s="84" t="s">
        <v>29</v>
      </c>
      <c r="AP72" s="111">
        <v>3200</v>
      </c>
      <c r="AQ72" s="111">
        <v>1200</v>
      </c>
      <c r="AR72" s="111">
        <v>1300</v>
      </c>
      <c r="AS72" s="111">
        <v>1500</v>
      </c>
      <c r="AT72" s="111">
        <v>2200</v>
      </c>
      <c r="AU72" s="111">
        <v>2600</v>
      </c>
      <c r="AV72" s="112">
        <v>400</v>
      </c>
    </row>
    <row r="73" spans="1:48" ht="21" customHeight="1" thickBot="1">
      <c r="A73" s="343"/>
      <c r="B73" s="351" t="s">
        <v>142</v>
      </c>
      <c r="C73" s="352"/>
      <c r="D73" s="352"/>
      <c r="E73" s="114" t="s">
        <v>143</v>
      </c>
      <c r="F73" s="115" t="s">
        <v>29</v>
      </c>
      <c r="G73" s="152"/>
      <c r="H73" s="152"/>
      <c r="I73" s="152">
        <v>3</v>
      </c>
      <c r="J73" s="152"/>
      <c r="K73" s="152"/>
      <c r="L73" s="152"/>
      <c r="M73" s="153"/>
      <c r="N73" s="149"/>
      <c r="O73" s="149"/>
      <c r="R73" s="49">
        <f t="shared" si="24"/>
        <v>2700</v>
      </c>
      <c r="U73" s="343"/>
      <c r="V73" s="351" t="s">
        <v>142</v>
      </c>
      <c r="W73" s="352"/>
      <c r="X73" s="352"/>
      <c r="Y73" s="114" t="s">
        <v>143</v>
      </c>
      <c r="Z73" s="115" t="s">
        <v>29</v>
      </c>
      <c r="AA73" s="116">
        <f t="shared" si="23"/>
        <v>0</v>
      </c>
      <c r="AB73" s="116">
        <f t="shared" si="23"/>
        <v>0</v>
      </c>
      <c r="AC73" s="116">
        <f t="shared" si="23"/>
        <v>2700</v>
      </c>
      <c r="AD73" s="116">
        <f t="shared" si="23"/>
        <v>0</v>
      </c>
      <c r="AE73" s="116">
        <f t="shared" si="23"/>
        <v>0</v>
      </c>
      <c r="AF73" s="116">
        <f t="shared" si="23"/>
        <v>0</v>
      </c>
      <c r="AG73" s="117">
        <f t="shared" si="23"/>
        <v>0</v>
      </c>
      <c r="AH73" s="64">
        <f t="shared" si="25"/>
        <v>2700</v>
      </c>
      <c r="AI73" s="108"/>
      <c r="AJ73" s="343"/>
      <c r="AK73" s="351" t="s">
        <v>142</v>
      </c>
      <c r="AL73" s="352"/>
      <c r="AM73" s="352"/>
      <c r="AN73" s="114" t="s">
        <v>143</v>
      </c>
      <c r="AO73" s="115" t="s">
        <v>29</v>
      </c>
      <c r="AP73" s="116">
        <v>2200</v>
      </c>
      <c r="AQ73" s="116">
        <v>800</v>
      </c>
      <c r="AR73" s="116">
        <v>900</v>
      </c>
      <c r="AS73" s="116">
        <v>1100</v>
      </c>
      <c r="AT73" s="116">
        <v>1500</v>
      </c>
      <c r="AU73" s="116">
        <v>1800</v>
      </c>
      <c r="AV73" s="117">
        <v>300</v>
      </c>
    </row>
    <row r="74" spans="1:48" ht="21" customHeight="1">
      <c r="A74" s="353" t="s">
        <v>144</v>
      </c>
      <c r="B74" s="356" t="s">
        <v>46</v>
      </c>
      <c r="C74" s="269" t="s">
        <v>133</v>
      </c>
      <c r="D74" s="269"/>
      <c r="E74" s="105" t="s">
        <v>145</v>
      </c>
      <c r="F74" s="105" t="s">
        <v>29</v>
      </c>
      <c r="G74" s="147"/>
      <c r="H74" s="154"/>
      <c r="I74" s="154"/>
      <c r="J74" s="154"/>
      <c r="K74" s="154"/>
      <c r="L74" s="154"/>
      <c r="M74" s="148"/>
      <c r="N74" s="149"/>
      <c r="O74" s="149"/>
      <c r="R74" s="49">
        <f t="shared" si="24"/>
        <v>0</v>
      </c>
      <c r="U74" s="353" t="s">
        <v>144</v>
      </c>
      <c r="V74" s="356" t="s">
        <v>46</v>
      </c>
      <c r="W74" s="269" t="s">
        <v>133</v>
      </c>
      <c r="X74" s="269"/>
      <c r="Y74" s="105" t="s">
        <v>145</v>
      </c>
      <c r="Z74" s="105" t="s">
        <v>29</v>
      </c>
      <c r="AA74" s="106">
        <f t="shared" si="23"/>
        <v>0</v>
      </c>
      <c r="AB74" s="106">
        <f t="shared" si="23"/>
        <v>0</v>
      </c>
      <c r="AC74" s="106">
        <f t="shared" si="23"/>
        <v>0</v>
      </c>
      <c r="AD74" s="106">
        <f t="shared" si="23"/>
        <v>0</v>
      </c>
      <c r="AE74" s="106">
        <f t="shared" si="23"/>
        <v>0</v>
      </c>
      <c r="AF74" s="106">
        <f t="shared" si="23"/>
        <v>0</v>
      </c>
      <c r="AG74" s="107">
        <f t="shared" si="23"/>
        <v>0</v>
      </c>
      <c r="AH74" s="64">
        <f t="shared" si="25"/>
        <v>0</v>
      </c>
      <c r="AI74" s="108"/>
      <c r="AJ74" s="353" t="s">
        <v>144</v>
      </c>
      <c r="AK74" s="356" t="s">
        <v>46</v>
      </c>
      <c r="AL74" s="269" t="s">
        <v>133</v>
      </c>
      <c r="AM74" s="269"/>
      <c r="AN74" s="105" t="s">
        <v>145</v>
      </c>
      <c r="AO74" s="105" t="s">
        <v>29</v>
      </c>
      <c r="AP74" s="106">
        <v>297000</v>
      </c>
      <c r="AQ74" s="118">
        <v>107000</v>
      </c>
      <c r="AR74" s="118">
        <v>125000</v>
      </c>
      <c r="AS74" s="118">
        <v>143000</v>
      </c>
      <c r="AT74" s="118">
        <v>207000</v>
      </c>
      <c r="AU74" s="118">
        <v>238000</v>
      </c>
      <c r="AV74" s="107">
        <v>36000</v>
      </c>
    </row>
    <row r="75" spans="1:48" ht="21" customHeight="1">
      <c r="A75" s="354"/>
      <c r="B75" s="357"/>
      <c r="C75" s="253" t="s">
        <v>146</v>
      </c>
      <c r="D75" s="119" t="s">
        <v>30</v>
      </c>
      <c r="E75" s="119" t="s">
        <v>147</v>
      </c>
      <c r="F75" s="119" t="s">
        <v>29</v>
      </c>
      <c r="G75" s="155"/>
      <c r="H75" s="156"/>
      <c r="I75" s="156"/>
      <c r="J75" s="156"/>
      <c r="K75" s="156"/>
      <c r="L75" s="156"/>
      <c r="M75" s="157"/>
      <c r="N75" s="149"/>
      <c r="O75" s="149"/>
      <c r="R75" s="49">
        <f t="shared" si="24"/>
        <v>0</v>
      </c>
      <c r="U75" s="354"/>
      <c r="V75" s="357"/>
      <c r="W75" s="253" t="s">
        <v>146</v>
      </c>
      <c r="X75" s="119" t="s">
        <v>30</v>
      </c>
      <c r="Y75" s="119" t="s">
        <v>147</v>
      </c>
      <c r="Z75" s="119" t="s">
        <v>29</v>
      </c>
      <c r="AA75" s="120">
        <f t="shared" si="23"/>
        <v>0</v>
      </c>
      <c r="AB75" s="121">
        <f t="shared" si="23"/>
        <v>0</v>
      </c>
      <c r="AC75" s="121">
        <f t="shared" si="23"/>
        <v>0</v>
      </c>
      <c r="AD75" s="121">
        <f t="shared" si="23"/>
        <v>0</v>
      </c>
      <c r="AE75" s="121">
        <f t="shared" si="23"/>
        <v>0</v>
      </c>
      <c r="AF75" s="121">
        <f t="shared" si="23"/>
        <v>0</v>
      </c>
      <c r="AG75" s="122">
        <f t="shared" si="23"/>
        <v>0</v>
      </c>
      <c r="AH75" s="64">
        <f t="shared" si="25"/>
        <v>0</v>
      </c>
      <c r="AI75" s="108"/>
      <c r="AJ75" s="354"/>
      <c r="AK75" s="357"/>
      <c r="AL75" s="253" t="s">
        <v>146</v>
      </c>
      <c r="AM75" s="119" t="s">
        <v>30</v>
      </c>
      <c r="AN75" s="119" t="s">
        <v>147</v>
      </c>
      <c r="AO75" s="119" t="s">
        <v>29</v>
      </c>
      <c r="AP75" s="123">
        <v>163000</v>
      </c>
      <c r="AQ75" s="124">
        <v>59000</v>
      </c>
      <c r="AR75" s="124">
        <v>69000</v>
      </c>
      <c r="AS75" s="124">
        <v>79000</v>
      </c>
      <c r="AT75" s="124">
        <v>114000</v>
      </c>
      <c r="AU75" s="124">
        <v>131000</v>
      </c>
      <c r="AV75" s="125">
        <v>20000</v>
      </c>
    </row>
    <row r="76" spans="1:48" ht="21" customHeight="1">
      <c r="A76" s="354"/>
      <c r="B76" s="357"/>
      <c r="C76" s="248"/>
      <c r="D76" s="85" t="s">
        <v>31</v>
      </c>
      <c r="E76" s="85" t="s">
        <v>147</v>
      </c>
      <c r="F76" s="85" t="s">
        <v>29</v>
      </c>
      <c r="G76" s="158"/>
      <c r="H76" s="159"/>
      <c r="I76" s="159"/>
      <c r="J76" s="159"/>
      <c r="K76" s="159"/>
      <c r="L76" s="159"/>
      <c r="M76" s="160"/>
      <c r="N76" s="149"/>
      <c r="O76" s="149"/>
      <c r="R76" s="49">
        <f t="shared" si="24"/>
        <v>0</v>
      </c>
      <c r="U76" s="354"/>
      <c r="V76" s="357"/>
      <c r="W76" s="248"/>
      <c r="X76" s="85" t="s">
        <v>31</v>
      </c>
      <c r="Y76" s="85" t="s">
        <v>147</v>
      </c>
      <c r="Z76" s="85" t="s">
        <v>29</v>
      </c>
      <c r="AA76" s="126">
        <f t="shared" si="23"/>
        <v>0</v>
      </c>
      <c r="AB76" s="127">
        <f t="shared" si="23"/>
        <v>0</v>
      </c>
      <c r="AC76" s="127">
        <f t="shared" si="23"/>
        <v>0</v>
      </c>
      <c r="AD76" s="127">
        <f t="shared" si="23"/>
        <v>0</v>
      </c>
      <c r="AE76" s="127">
        <f t="shared" si="23"/>
        <v>0</v>
      </c>
      <c r="AF76" s="127">
        <f t="shared" si="23"/>
        <v>0</v>
      </c>
      <c r="AG76" s="128">
        <f t="shared" si="23"/>
        <v>0</v>
      </c>
      <c r="AH76" s="64">
        <f t="shared" si="25"/>
        <v>0</v>
      </c>
      <c r="AI76" s="108"/>
      <c r="AJ76" s="354"/>
      <c r="AK76" s="357"/>
      <c r="AL76" s="248"/>
      <c r="AM76" s="85" t="s">
        <v>31</v>
      </c>
      <c r="AN76" s="85" t="s">
        <v>147</v>
      </c>
      <c r="AO76" s="85" t="s">
        <v>29</v>
      </c>
      <c r="AP76" s="126">
        <v>163000</v>
      </c>
      <c r="AQ76" s="127">
        <v>59000</v>
      </c>
      <c r="AR76" s="127">
        <v>69000</v>
      </c>
      <c r="AS76" s="127">
        <v>79000</v>
      </c>
      <c r="AT76" s="127">
        <v>114000</v>
      </c>
      <c r="AU76" s="127">
        <v>131000</v>
      </c>
      <c r="AV76" s="128">
        <v>20000</v>
      </c>
    </row>
    <row r="77" spans="1:48" ht="21" customHeight="1">
      <c r="A77" s="354"/>
      <c r="B77" s="358" t="s">
        <v>50</v>
      </c>
      <c r="C77" s="248" t="s">
        <v>133</v>
      </c>
      <c r="D77" s="248"/>
      <c r="E77" s="129" t="s">
        <v>148</v>
      </c>
      <c r="F77" s="129" t="s">
        <v>34</v>
      </c>
      <c r="G77" s="150"/>
      <c r="H77" s="161"/>
      <c r="I77" s="161"/>
      <c r="J77" s="161"/>
      <c r="K77" s="161"/>
      <c r="L77" s="161"/>
      <c r="M77" s="151"/>
      <c r="N77" s="149"/>
      <c r="O77" s="149"/>
      <c r="R77" s="49">
        <f t="shared" si="24"/>
        <v>0</v>
      </c>
      <c r="U77" s="354"/>
      <c r="V77" s="358" t="s">
        <v>50</v>
      </c>
      <c r="W77" s="248" t="s">
        <v>133</v>
      </c>
      <c r="X77" s="248"/>
      <c r="Y77" s="129" t="s">
        <v>148</v>
      </c>
      <c r="Z77" s="129" t="s">
        <v>34</v>
      </c>
      <c r="AA77" s="111">
        <f t="shared" si="23"/>
        <v>0</v>
      </c>
      <c r="AB77" s="130">
        <f t="shared" si="23"/>
        <v>0</v>
      </c>
      <c r="AC77" s="130">
        <f t="shared" si="23"/>
        <v>0</v>
      </c>
      <c r="AD77" s="130">
        <f t="shared" si="23"/>
        <v>0</v>
      </c>
      <c r="AE77" s="130">
        <f t="shared" si="23"/>
        <v>0</v>
      </c>
      <c r="AF77" s="130">
        <f t="shared" si="23"/>
        <v>0</v>
      </c>
      <c r="AG77" s="112">
        <f t="shared" si="23"/>
        <v>0</v>
      </c>
      <c r="AH77" s="64">
        <f t="shared" si="25"/>
        <v>0</v>
      </c>
      <c r="AI77" s="108"/>
      <c r="AJ77" s="354"/>
      <c r="AK77" s="358" t="s">
        <v>50</v>
      </c>
      <c r="AL77" s="248" t="s">
        <v>133</v>
      </c>
      <c r="AM77" s="248"/>
      <c r="AN77" s="129" t="s">
        <v>148</v>
      </c>
      <c r="AO77" s="129" t="s">
        <v>34</v>
      </c>
      <c r="AP77" s="111">
        <v>14300</v>
      </c>
      <c r="AQ77" s="130">
        <v>5100</v>
      </c>
      <c r="AR77" s="130">
        <v>6000</v>
      </c>
      <c r="AS77" s="130">
        <v>6900</v>
      </c>
      <c r="AT77" s="130">
        <v>10000</v>
      </c>
      <c r="AU77" s="130">
        <v>11500</v>
      </c>
      <c r="AV77" s="112">
        <v>1700</v>
      </c>
    </row>
    <row r="78" spans="1:48" ht="21" customHeight="1">
      <c r="A78" s="354"/>
      <c r="B78" s="359"/>
      <c r="C78" s="263" t="s">
        <v>146</v>
      </c>
      <c r="D78" s="119" t="s">
        <v>30</v>
      </c>
      <c r="E78" s="131" t="s">
        <v>149</v>
      </c>
      <c r="F78" s="131" t="s">
        <v>35</v>
      </c>
      <c r="G78" s="155"/>
      <c r="H78" s="156"/>
      <c r="I78" s="156"/>
      <c r="J78" s="156"/>
      <c r="K78" s="156"/>
      <c r="L78" s="156"/>
      <c r="M78" s="157"/>
      <c r="N78" s="149"/>
      <c r="O78" s="149"/>
      <c r="R78" s="49">
        <f t="shared" si="24"/>
        <v>0</v>
      </c>
      <c r="U78" s="354"/>
      <c r="V78" s="359"/>
      <c r="W78" s="263" t="s">
        <v>146</v>
      </c>
      <c r="X78" s="119" t="s">
        <v>30</v>
      </c>
      <c r="Y78" s="131" t="s">
        <v>149</v>
      </c>
      <c r="Z78" s="131" t="s">
        <v>35</v>
      </c>
      <c r="AA78" s="123">
        <f t="shared" si="23"/>
        <v>0</v>
      </c>
      <c r="AB78" s="124">
        <f t="shared" si="23"/>
        <v>0</v>
      </c>
      <c r="AC78" s="124">
        <f t="shared" si="23"/>
        <v>0</v>
      </c>
      <c r="AD78" s="124">
        <f t="shared" si="23"/>
        <v>0</v>
      </c>
      <c r="AE78" s="124">
        <f t="shared" si="23"/>
        <v>0</v>
      </c>
      <c r="AF78" s="124">
        <f t="shared" si="23"/>
        <v>0</v>
      </c>
      <c r="AG78" s="125">
        <f t="shared" si="23"/>
        <v>0</v>
      </c>
      <c r="AH78" s="64">
        <f t="shared" si="25"/>
        <v>0</v>
      </c>
      <c r="AI78" s="108"/>
      <c r="AJ78" s="354"/>
      <c r="AK78" s="359"/>
      <c r="AL78" s="263" t="s">
        <v>146</v>
      </c>
      <c r="AM78" s="119" t="s">
        <v>30</v>
      </c>
      <c r="AN78" s="131" t="s">
        <v>149</v>
      </c>
      <c r="AO78" s="131" t="s">
        <v>35</v>
      </c>
      <c r="AP78" s="123">
        <v>7700</v>
      </c>
      <c r="AQ78" s="124">
        <v>2800</v>
      </c>
      <c r="AR78" s="124">
        <v>3200</v>
      </c>
      <c r="AS78" s="124">
        <v>3700</v>
      </c>
      <c r="AT78" s="124">
        <v>5400</v>
      </c>
      <c r="AU78" s="124">
        <v>6200</v>
      </c>
      <c r="AV78" s="125">
        <v>900</v>
      </c>
    </row>
    <row r="79" spans="1:48" ht="21" customHeight="1">
      <c r="A79" s="354"/>
      <c r="B79" s="360"/>
      <c r="C79" s="264"/>
      <c r="D79" s="132" t="s">
        <v>31</v>
      </c>
      <c r="E79" s="133" t="s">
        <v>149</v>
      </c>
      <c r="F79" s="134" t="s">
        <v>35</v>
      </c>
      <c r="G79" s="158"/>
      <c r="H79" s="159"/>
      <c r="I79" s="159"/>
      <c r="J79" s="159"/>
      <c r="K79" s="159"/>
      <c r="L79" s="159"/>
      <c r="M79" s="160"/>
      <c r="N79" s="149"/>
      <c r="O79" s="149"/>
      <c r="R79" s="49">
        <f t="shared" si="24"/>
        <v>0</v>
      </c>
      <c r="U79" s="354"/>
      <c r="V79" s="360"/>
      <c r="W79" s="264"/>
      <c r="X79" s="132" t="s">
        <v>31</v>
      </c>
      <c r="Y79" s="133" t="s">
        <v>149</v>
      </c>
      <c r="Z79" s="134" t="s">
        <v>35</v>
      </c>
      <c r="AA79" s="126">
        <f t="shared" ref="AA79:AG95" si="26">AP79*G79</f>
        <v>0</v>
      </c>
      <c r="AB79" s="127">
        <f t="shared" si="26"/>
        <v>0</v>
      </c>
      <c r="AC79" s="127">
        <f t="shared" si="26"/>
        <v>0</v>
      </c>
      <c r="AD79" s="127">
        <f t="shared" si="26"/>
        <v>0</v>
      </c>
      <c r="AE79" s="127">
        <f t="shared" si="26"/>
        <v>0</v>
      </c>
      <c r="AF79" s="127">
        <f t="shared" si="26"/>
        <v>0</v>
      </c>
      <c r="AG79" s="128">
        <f t="shared" si="26"/>
        <v>0</v>
      </c>
      <c r="AH79" s="64">
        <f t="shared" si="25"/>
        <v>0</v>
      </c>
      <c r="AI79" s="108"/>
      <c r="AJ79" s="354"/>
      <c r="AK79" s="360"/>
      <c r="AL79" s="264"/>
      <c r="AM79" s="132" t="s">
        <v>31</v>
      </c>
      <c r="AN79" s="133" t="s">
        <v>149</v>
      </c>
      <c r="AO79" s="134" t="s">
        <v>35</v>
      </c>
      <c r="AP79" s="126">
        <v>7700</v>
      </c>
      <c r="AQ79" s="127">
        <v>2800</v>
      </c>
      <c r="AR79" s="127">
        <v>3200</v>
      </c>
      <c r="AS79" s="127">
        <v>3700</v>
      </c>
      <c r="AT79" s="127">
        <v>5400</v>
      </c>
      <c r="AU79" s="127">
        <v>6200</v>
      </c>
      <c r="AV79" s="128">
        <v>900</v>
      </c>
    </row>
    <row r="80" spans="1:48" ht="21" customHeight="1">
      <c r="A80" s="354"/>
      <c r="B80" s="361" t="s">
        <v>49</v>
      </c>
      <c r="C80" s="266"/>
      <c r="D80" s="267"/>
      <c r="E80" s="129" t="s">
        <v>149</v>
      </c>
      <c r="F80" s="129" t="s">
        <v>35</v>
      </c>
      <c r="G80" s="150"/>
      <c r="H80" s="161"/>
      <c r="I80" s="161"/>
      <c r="J80" s="161"/>
      <c r="K80" s="161"/>
      <c r="L80" s="161"/>
      <c r="M80" s="151"/>
      <c r="N80" s="149"/>
      <c r="O80" s="149"/>
      <c r="R80" s="49">
        <f t="shared" si="24"/>
        <v>0</v>
      </c>
      <c r="U80" s="354"/>
      <c r="V80" s="361" t="s">
        <v>49</v>
      </c>
      <c r="W80" s="266"/>
      <c r="X80" s="267"/>
      <c r="Y80" s="129" t="s">
        <v>149</v>
      </c>
      <c r="Z80" s="129" t="s">
        <v>35</v>
      </c>
      <c r="AA80" s="111">
        <f t="shared" si="26"/>
        <v>0</v>
      </c>
      <c r="AB80" s="130">
        <f t="shared" si="26"/>
        <v>0</v>
      </c>
      <c r="AC80" s="130">
        <f t="shared" si="26"/>
        <v>0</v>
      </c>
      <c r="AD80" s="130">
        <f t="shared" si="26"/>
        <v>0</v>
      </c>
      <c r="AE80" s="130">
        <f t="shared" si="26"/>
        <v>0</v>
      </c>
      <c r="AF80" s="130">
        <f t="shared" si="26"/>
        <v>0</v>
      </c>
      <c r="AG80" s="112">
        <f t="shared" si="26"/>
        <v>0</v>
      </c>
      <c r="AH80" s="64">
        <f t="shared" si="25"/>
        <v>0</v>
      </c>
      <c r="AI80" s="108"/>
      <c r="AJ80" s="354"/>
      <c r="AK80" s="361" t="s">
        <v>49</v>
      </c>
      <c r="AL80" s="266"/>
      <c r="AM80" s="267"/>
      <c r="AN80" s="129" t="s">
        <v>149</v>
      </c>
      <c r="AO80" s="129" t="s">
        <v>35</v>
      </c>
      <c r="AP80" s="111">
        <v>7700</v>
      </c>
      <c r="AQ80" s="130">
        <v>2800</v>
      </c>
      <c r="AR80" s="130">
        <v>3200</v>
      </c>
      <c r="AS80" s="130">
        <v>3700</v>
      </c>
      <c r="AT80" s="130">
        <v>5400</v>
      </c>
      <c r="AU80" s="130">
        <v>6200</v>
      </c>
      <c r="AV80" s="112">
        <v>900</v>
      </c>
    </row>
    <row r="81" spans="1:48" ht="21" customHeight="1" thickBot="1">
      <c r="A81" s="355"/>
      <c r="B81" s="362" t="s">
        <v>150</v>
      </c>
      <c r="C81" s="363"/>
      <c r="D81" s="364"/>
      <c r="E81" s="135"/>
      <c r="F81" s="135"/>
      <c r="G81" s="152"/>
      <c r="H81" s="152"/>
      <c r="I81" s="152"/>
      <c r="J81" s="152"/>
      <c r="K81" s="152"/>
      <c r="L81" s="152"/>
      <c r="M81" s="153"/>
      <c r="N81" s="149"/>
      <c r="O81" s="149"/>
      <c r="R81" s="49">
        <f t="shared" si="24"/>
        <v>0</v>
      </c>
      <c r="U81" s="355"/>
      <c r="V81" s="362" t="s">
        <v>150</v>
      </c>
      <c r="W81" s="363"/>
      <c r="X81" s="364"/>
      <c r="Y81" s="135"/>
      <c r="Z81" s="135"/>
      <c r="AA81" s="116">
        <f t="shared" si="26"/>
        <v>0</v>
      </c>
      <c r="AB81" s="116">
        <f t="shared" si="26"/>
        <v>0</v>
      </c>
      <c r="AC81" s="116">
        <f t="shared" si="26"/>
        <v>0</v>
      </c>
      <c r="AD81" s="116">
        <f t="shared" si="26"/>
        <v>0</v>
      </c>
      <c r="AE81" s="116">
        <f t="shared" si="26"/>
        <v>0</v>
      </c>
      <c r="AF81" s="116">
        <f t="shared" si="26"/>
        <v>0</v>
      </c>
      <c r="AG81" s="117">
        <f t="shared" si="26"/>
        <v>0</v>
      </c>
      <c r="AH81" s="64">
        <f t="shared" si="25"/>
        <v>0</v>
      </c>
      <c r="AI81" s="108"/>
      <c r="AJ81" s="355"/>
      <c r="AK81" s="362" t="s">
        <v>150</v>
      </c>
      <c r="AL81" s="363"/>
      <c r="AM81" s="364"/>
      <c r="AN81" s="135"/>
      <c r="AO81" s="135"/>
      <c r="AP81" s="116">
        <v>6000</v>
      </c>
      <c r="AQ81" s="116">
        <v>2200</v>
      </c>
      <c r="AR81" s="116">
        <v>2500</v>
      </c>
      <c r="AS81" s="116">
        <v>2900</v>
      </c>
      <c r="AT81" s="116">
        <v>4200</v>
      </c>
      <c r="AU81" s="116">
        <v>4800</v>
      </c>
      <c r="AV81" s="117">
        <v>700</v>
      </c>
    </row>
    <row r="82" spans="1:48" ht="21" customHeight="1">
      <c r="A82" s="353" t="s">
        <v>151</v>
      </c>
      <c r="B82" s="268" t="s">
        <v>32</v>
      </c>
      <c r="C82" s="269"/>
      <c r="D82" s="269"/>
      <c r="E82" s="105" t="s">
        <v>152</v>
      </c>
      <c r="F82" s="105" t="s">
        <v>33</v>
      </c>
      <c r="G82" s="147"/>
      <c r="H82" s="154"/>
      <c r="I82" s="154"/>
      <c r="J82" s="154"/>
      <c r="K82" s="154"/>
      <c r="L82" s="154"/>
      <c r="M82" s="148"/>
      <c r="N82" s="149"/>
      <c r="O82" s="149"/>
      <c r="R82" s="49">
        <f t="shared" si="24"/>
        <v>0</v>
      </c>
      <c r="U82" s="353" t="s">
        <v>151</v>
      </c>
      <c r="V82" s="268" t="s">
        <v>32</v>
      </c>
      <c r="W82" s="269"/>
      <c r="X82" s="269"/>
      <c r="Y82" s="105" t="s">
        <v>152</v>
      </c>
      <c r="Z82" s="105" t="s">
        <v>33</v>
      </c>
      <c r="AA82" s="106">
        <f t="shared" si="26"/>
        <v>0</v>
      </c>
      <c r="AB82" s="118">
        <f t="shared" si="26"/>
        <v>0</v>
      </c>
      <c r="AC82" s="118">
        <f t="shared" si="26"/>
        <v>0</v>
      </c>
      <c r="AD82" s="118">
        <f t="shared" si="26"/>
        <v>0</v>
      </c>
      <c r="AE82" s="118">
        <f t="shared" si="26"/>
        <v>0</v>
      </c>
      <c r="AF82" s="118">
        <f t="shared" si="26"/>
        <v>0</v>
      </c>
      <c r="AG82" s="107">
        <f t="shared" si="26"/>
        <v>0</v>
      </c>
      <c r="AH82" s="64">
        <f t="shared" si="25"/>
        <v>0</v>
      </c>
      <c r="AI82" s="108"/>
      <c r="AJ82" s="353" t="s">
        <v>151</v>
      </c>
      <c r="AK82" s="268" t="s">
        <v>32</v>
      </c>
      <c r="AL82" s="269"/>
      <c r="AM82" s="269"/>
      <c r="AN82" s="105" t="s">
        <v>152</v>
      </c>
      <c r="AO82" s="105" t="s">
        <v>33</v>
      </c>
      <c r="AP82" s="106">
        <v>130000</v>
      </c>
      <c r="AQ82" s="118">
        <v>47000</v>
      </c>
      <c r="AR82" s="118">
        <v>55000</v>
      </c>
      <c r="AS82" s="118">
        <v>62000</v>
      </c>
      <c r="AT82" s="118">
        <v>90000</v>
      </c>
      <c r="AU82" s="118">
        <v>104000</v>
      </c>
      <c r="AV82" s="107">
        <v>16000</v>
      </c>
    </row>
    <row r="83" spans="1:48" ht="21" customHeight="1">
      <c r="A83" s="354"/>
      <c r="B83" s="361" t="s">
        <v>36</v>
      </c>
      <c r="C83" s="266"/>
      <c r="D83" s="267"/>
      <c r="E83" s="129" t="s">
        <v>153</v>
      </c>
      <c r="F83" s="129" t="s">
        <v>39</v>
      </c>
      <c r="G83" s="150"/>
      <c r="H83" s="161"/>
      <c r="I83" s="161"/>
      <c r="J83" s="161"/>
      <c r="K83" s="161"/>
      <c r="L83" s="161"/>
      <c r="M83" s="151"/>
      <c r="N83" s="149"/>
      <c r="O83" s="149"/>
      <c r="R83" s="49">
        <f t="shared" si="24"/>
        <v>0</v>
      </c>
      <c r="U83" s="354"/>
      <c r="V83" s="361" t="s">
        <v>36</v>
      </c>
      <c r="W83" s="266"/>
      <c r="X83" s="267"/>
      <c r="Y83" s="129" t="s">
        <v>153</v>
      </c>
      <c r="Z83" s="129" t="s">
        <v>39</v>
      </c>
      <c r="AA83" s="111">
        <f t="shared" si="26"/>
        <v>0</v>
      </c>
      <c r="AB83" s="130">
        <f t="shared" si="26"/>
        <v>0</v>
      </c>
      <c r="AC83" s="130">
        <f t="shared" si="26"/>
        <v>0</v>
      </c>
      <c r="AD83" s="130">
        <f t="shared" si="26"/>
        <v>0</v>
      </c>
      <c r="AE83" s="130">
        <f t="shared" si="26"/>
        <v>0</v>
      </c>
      <c r="AF83" s="130">
        <f t="shared" si="26"/>
        <v>0</v>
      </c>
      <c r="AG83" s="112">
        <f t="shared" si="26"/>
        <v>0</v>
      </c>
      <c r="AH83" s="64">
        <f t="shared" si="25"/>
        <v>0</v>
      </c>
      <c r="AI83" s="108"/>
      <c r="AJ83" s="354"/>
      <c r="AK83" s="361" t="s">
        <v>36</v>
      </c>
      <c r="AL83" s="266"/>
      <c r="AM83" s="267"/>
      <c r="AN83" s="129" t="s">
        <v>153</v>
      </c>
      <c r="AO83" s="129" t="s">
        <v>39</v>
      </c>
      <c r="AP83" s="111">
        <v>28000</v>
      </c>
      <c r="AQ83" s="130">
        <v>10100</v>
      </c>
      <c r="AR83" s="130">
        <v>11800</v>
      </c>
      <c r="AS83" s="130">
        <v>13400</v>
      </c>
      <c r="AT83" s="130">
        <v>19500</v>
      </c>
      <c r="AU83" s="130">
        <v>22500</v>
      </c>
      <c r="AV83" s="112">
        <v>3400</v>
      </c>
    </row>
    <row r="84" spans="1:48" ht="21" customHeight="1">
      <c r="A84" s="354"/>
      <c r="B84" s="361" t="s">
        <v>37</v>
      </c>
      <c r="C84" s="266"/>
      <c r="D84" s="267"/>
      <c r="E84" s="129" t="s">
        <v>153</v>
      </c>
      <c r="F84" s="129" t="s">
        <v>39</v>
      </c>
      <c r="G84" s="150"/>
      <c r="H84" s="161"/>
      <c r="I84" s="161"/>
      <c r="J84" s="161"/>
      <c r="K84" s="161"/>
      <c r="L84" s="161"/>
      <c r="M84" s="151"/>
      <c r="N84" s="149"/>
      <c r="O84" s="149"/>
      <c r="R84" s="49">
        <f t="shared" si="24"/>
        <v>0</v>
      </c>
      <c r="U84" s="354"/>
      <c r="V84" s="361" t="s">
        <v>37</v>
      </c>
      <c r="W84" s="266"/>
      <c r="X84" s="267"/>
      <c r="Y84" s="129" t="s">
        <v>153</v>
      </c>
      <c r="Z84" s="129" t="s">
        <v>39</v>
      </c>
      <c r="AA84" s="111">
        <f t="shared" si="26"/>
        <v>0</v>
      </c>
      <c r="AB84" s="130">
        <f t="shared" si="26"/>
        <v>0</v>
      </c>
      <c r="AC84" s="130">
        <f t="shared" si="26"/>
        <v>0</v>
      </c>
      <c r="AD84" s="130">
        <f t="shared" si="26"/>
        <v>0</v>
      </c>
      <c r="AE84" s="130">
        <f t="shared" si="26"/>
        <v>0</v>
      </c>
      <c r="AF84" s="130">
        <f t="shared" si="26"/>
        <v>0</v>
      </c>
      <c r="AG84" s="112">
        <f t="shared" si="26"/>
        <v>0</v>
      </c>
      <c r="AH84" s="64">
        <f t="shared" si="25"/>
        <v>0</v>
      </c>
      <c r="AI84" s="108"/>
      <c r="AJ84" s="354"/>
      <c r="AK84" s="361" t="s">
        <v>37</v>
      </c>
      <c r="AL84" s="266"/>
      <c r="AM84" s="267"/>
      <c r="AN84" s="129" t="s">
        <v>153</v>
      </c>
      <c r="AO84" s="129" t="s">
        <v>39</v>
      </c>
      <c r="AP84" s="111">
        <v>28000</v>
      </c>
      <c r="AQ84" s="130">
        <v>10100</v>
      </c>
      <c r="AR84" s="130">
        <v>11800</v>
      </c>
      <c r="AS84" s="130">
        <v>13400</v>
      </c>
      <c r="AT84" s="130">
        <v>19500</v>
      </c>
      <c r="AU84" s="130">
        <v>22500</v>
      </c>
      <c r="AV84" s="112">
        <v>3400</v>
      </c>
    </row>
    <row r="85" spans="1:48" ht="21" customHeight="1">
      <c r="A85" s="354"/>
      <c r="B85" s="361" t="s">
        <v>38</v>
      </c>
      <c r="C85" s="266"/>
      <c r="D85" s="267"/>
      <c r="E85" s="129" t="s">
        <v>83</v>
      </c>
      <c r="F85" s="129" t="s">
        <v>35</v>
      </c>
      <c r="G85" s="150"/>
      <c r="H85" s="161"/>
      <c r="I85" s="161"/>
      <c r="J85" s="161"/>
      <c r="K85" s="161"/>
      <c r="L85" s="161"/>
      <c r="M85" s="151"/>
      <c r="N85" s="149"/>
      <c r="O85" s="149"/>
      <c r="R85" s="49">
        <f t="shared" si="24"/>
        <v>0</v>
      </c>
      <c r="U85" s="354"/>
      <c r="V85" s="361" t="s">
        <v>38</v>
      </c>
      <c r="W85" s="266"/>
      <c r="X85" s="267"/>
      <c r="Y85" s="129" t="s">
        <v>83</v>
      </c>
      <c r="Z85" s="129" t="s">
        <v>35</v>
      </c>
      <c r="AA85" s="111">
        <f t="shared" si="26"/>
        <v>0</v>
      </c>
      <c r="AB85" s="130">
        <f t="shared" si="26"/>
        <v>0</v>
      </c>
      <c r="AC85" s="130">
        <f t="shared" si="26"/>
        <v>0</v>
      </c>
      <c r="AD85" s="130">
        <f t="shared" si="26"/>
        <v>0</v>
      </c>
      <c r="AE85" s="130">
        <f t="shared" si="26"/>
        <v>0</v>
      </c>
      <c r="AF85" s="130">
        <f t="shared" si="26"/>
        <v>0</v>
      </c>
      <c r="AG85" s="112">
        <f t="shared" si="26"/>
        <v>0</v>
      </c>
      <c r="AH85" s="64">
        <f t="shared" si="25"/>
        <v>0</v>
      </c>
      <c r="AI85" s="108"/>
      <c r="AJ85" s="354"/>
      <c r="AK85" s="361" t="s">
        <v>38</v>
      </c>
      <c r="AL85" s="266"/>
      <c r="AM85" s="267"/>
      <c r="AN85" s="129" t="s">
        <v>83</v>
      </c>
      <c r="AO85" s="129" t="s">
        <v>35</v>
      </c>
      <c r="AP85" s="111">
        <v>10000</v>
      </c>
      <c r="AQ85" s="130">
        <v>3600</v>
      </c>
      <c r="AR85" s="130">
        <v>4200</v>
      </c>
      <c r="AS85" s="130">
        <v>4800</v>
      </c>
      <c r="AT85" s="130">
        <v>7000</v>
      </c>
      <c r="AU85" s="130">
        <v>8000</v>
      </c>
      <c r="AV85" s="112">
        <v>1200</v>
      </c>
    </row>
    <row r="86" spans="1:48" ht="21" customHeight="1">
      <c r="A86" s="354"/>
      <c r="B86" s="358" t="s">
        <v>51</v>
      </c>
      <c r="C86" s="248" t="s">
        <v>133</v>
      </c>
      <c r="D86" s="248"/>
      <c r="E86" s="84" t="s">
        <v>153</v>
      </c>
      <c r="F86" s="84" t="s">
        <v>39</v>
      </c>
      <c r="G86" s="161"/>
      <c r="H86" s="161"/>
      <c r="I86" s="161"/>
      <c r="J86" s="161"/>
      <c r="K86" s="161"/>
      <c r="L86" s="161"/>
      <c r="M86" s="151"/>
      <c r="N86" s="149"/>
      <c r="O86" s="149"/>
      <c r="R86" s="49">
        <f t="shared" si="24"/>
        <v>0</v>
      </c>
      <c r="U86" s="354"/>
      <c r="V86" s="358" t="s">
        <v>51</v>
      </c>
      <c r="W86" s="248" t="s">
        <v>133</v>
      </c>
      <c r="X86" s="248"/>
      <c r="Y86" s="84" t="s">
        <v>153</v>
      </c>
      <c r="Z86" s="84" t="s">
        <v>39</v>
      </c>
      <c r="AA86" s="130">
        <f t="shared" si="26"/>
        <v>0</v>
      </c>
      <c r="AB86" s="130">
        <f t="shared" si="26"/>
        <v>0</v>
      </c>
      <c r="AC86" s="130">
        <f t="shared" si="26"/>
        <v>0</v>
      </c>
      <c r="AD86" s="130">
        <f t="shared" si="26"/>
        <v>0</v>
      </c>
      <c r="AE86" s="130">
        <f t="shared" si="26"/>
        <v>0</v>
      </c>
      <c r="AF86" s="130">
        <f t="shared" si="26"/>
        <v>0</v>
      </c>
      <c r="AG86" s="112">
        <f t="shared" si="26"/>
        <v>0</v>
      </c>
      <c r="AH86" s="64">
        <f t="shared" si="25"/>
        <v>0</v>
      </c>
      <c r="AI86" s="108"/>
      <c r="AJ86" s="354"/>
      <c r="AK86" s="358" t="s">
        <v>51</v>
      </c>
      <c r="AL86" s="248" t="s">
        <v>133</v>
      </c>
      <c r="AM86" s="248"/>
      <c r="AN86" s="84" t="s">
        <v>153</v>
      </c>
      <c r="AO86" s="84" t="s">
        <v>39</v>
      </c>
      <c r="AP86" s="130">
        <v>28000</v>
      </c>
      <c r="AQ86" s="130">
        <v>10100</v>
      </c>
      <c r="AR86" s="130">
        <v>11800</v>
      </c>
      <c r="AS86" s="130">
        <v>13400</v>
      </c>
      <c r="AT86" s="130">
        <v>19500</v>
      </c>
      <c r="AU86" s="130">
        <v>22500</v>
      </c>
      <c r="AV86" s="112">
        <v>3400</v>
      </c>
    </row>
    <row r="87" spans="1:48" ht="21" customHeight="1">
      <c r="A87" s="354"/>
      <c r="B87" s="359"/>
      <c r="C87" s="263" t="s">
        <v>146</v>
      </c>
      <c r="D87" s="119" t="s">
        <v>30</v>
      </c>
      <c r="E87" s="119" t="s">
        <v>154</v>
      </c>
      <c r="F87" s="136" t="s">
        <v>40</v>
      </c>
      <c r="G87" s="156"/>
      <c r="H87" s="156"/>
      <c r="I87" s="156"/>
      <c r="J87" s="156"/>
      <c r="K87" s="156"/>
      <c r="L87" s="156"/>
      <c r="M87" s="157"/>
      <c r="N87" s="149"/>
      <c r="O87" s="149"/>
      <c r="R87" s="49">
        <f t="shared" si="24"/>
        <v>0</v>
      </c>
      <c r="U87" s="354"/>
      <c r="V87" s="359"/>
      <c r="W87" s="263" t="s">
        <v>146</v>
      </c>
      <c r="X87" s="119" t="s">
        <v>30</v>
      </c>
      <c r="Y87" s="119" t="s">
        <v>154</v>
      </c>
      <c r="Z87" s="136" t="s">
        <v>40</v>
      </c>
      <c r="AA87" s="124">
        <f t="shared" si="26"/>
        <v>0</v>
      </c>
      <c r="AB87" s="124">
        <f t="shared" si="26"/>
        <v>0</v>
      </c>
      <c r="AC87" s="124">
        <f t="shared" si="26"/>
        <v>0</v>
      </c>
      <c r="AD87" s="124">
        <f t="shared" si="26"/>
        <v>0</v>
      </c>
      <c r="AE87" s="124">
        <f t="shared" si="26"/>
        <v>0</v>
      </c>
      <c r="AF87" s="124">
        <f t="shared" si="26"/>
        <v>0</v>
      </c>
      <c r="AG87" s="125">
        <f t="shared" si="26"/>
        <v>0</v>
      </c>
      <c r="AH87" s="64">
        <f t="shared" si="25"/>
        <v>0</v>
      </c>
      <c r="AI87" s="108"/>
      <c r="AJ87" s="354"/>
      <c r="AK87" s="359"/>
      <c r="AL87" s="263" t="s">
        <v>146</v>
      </c>
      <c r="AM87" s="119" t="s">
        <v>30</v>
      </c>
      <c r="AN87" s="119" t="s">
        <v>154</v>
      </c>
      <c r="AO87" s="136" t="s">
        <v>40</v>
      </c>
      <c r="AP87" s="124">
        <v>15000</v>
      </c>
      <c r="AQ87" s="124">
        <v>5600</v>
      </c>
      <c r="AR87" s="124">
        <v>6500</v>
      </c>
      <c r="AS87" s="124">
        <v>7400</v>
      </c>
      <c r="AT87" s="124">
        <v>10700</v>
      </c>
      <c r="AU87" s="124">
        <v>12400</v>
      </c>
      <c r="AV87" s="125">
        <v>1900</v>
      </c>
    </row>
    <row r="88" spans="1:48" ht="21" customHeight="1">
      <c r="A88" s="354"/>
      <c r="B88" s="360"/>
      <c r="C88" s="264"/>
      <c r="D88" s="132" t="s">
        <v>31</v>
      </c>
      <c r="E88" s="132" t="s">
        <v>154</v>
      </c>
      <c r="F88" s="137" t="s">
        <v>40</v>
      </c>
      <c r="G88" s="159"/>
      <c r="H88" s="159"/>
      <c r="I88" s="159"/>
      <c r="J88" s="159"/>
      <c r="K88" s="159"/>
      <c r="L88" s="159"/>
      <c r="M88" s="160"/>
      <c r="N88" s="149"/>
      <c r="O88" s="149"/>
      <c r="R88" s="49">
        <f t="shared" si="24"/>
        <v>0</v>
      </c>
      <c r="U88" s="354"/>
      <c r="V88" s="360"/>
      <c r="W88" s="264"/>
      <c r="X88" s="132" t="s">
        <v>31</v>
      </c>
      <c r="Y88" s="132" t="s">
        <v>154</v>
      </c>
      <c r="Z88" s="137" t="s">
        <v>40</v>
      </c>
      <c r="AA88" s="127">
        <f t="shared" si="26"/>
        <v>0</v>
      </c>
      <c r="AB88" s="127">
        <f t="shared" si="26"/>
        <v>0</v>
      </c>
      <c r="AC88" s="127">
        <f t="shared" si="26"/>
        <v>0</v>
      </c>
      <c r="AD88" s="127">
        <f t="shared" si="26"/>
        <v>0</v>
      </c>
      <c r="AE88" s="127">
        <f t="shared" si="26"/>
        <v>0</v>
      </c>
      <c r="AF88" s="127">
        <f t="shared" si="26"/>
        <v>0</v>
      </c>
      <c r="AG88" s="128">
        <f t="shared" si="26"/>
        <v>0</v>
      </c>
      <c r="AH88" s="64">
        <f t="shared" si="25"/>
        <v>0</v>
      </c>
      <c r="AI88" s="108"/>
      <c r="AJ88" s="354"/>
      <c r="AK88" s="360"/>
      <c r="AL88" s="264"/>
      <c r="AM88" s="132" t="s">
        <v>31</v>
      </c>
      <c r="AN88" s="132" t="s">
        <v>154</v>
      </c>
      <c r="AO88" s="137" t="s">
        <v>40</v>
      </c>
      <c r="AP88" s="127">
        <v>15000</v>
      </c>
      <c r="AQ88" s="127">
        <v>5600</v>
      </c>
      <c r="AR88" s="127">
        <v>6500</v>
      </c>
      <c r="AS88" s="127">
        <v>7400</v>
      </c>
      <c r="AT88" s="127">
        <v>10700</v>
      </c>
      <c r="AU88" s="127">
        <v>12400</v>
      </c>
      <c r="AV88" s="128">
        <v>1900</v>
      </c>
    </row>
    <row r="89" spans="1:48" ht="21" customHeight="1">
      <c r="A89" s="354"/>
      <c r="B89" s="358" t="s">
        <v>52</v>
      </c>
      <c r="C89" s="248" t="s">
        <v>133</v>
      </c>
      <c r="D89" s="248"/>
      <c r="E89" s="84" t="s">
        <v>153</v>
      </c>
      <c r="F89" s="84" t="s">
        <v>39</v>
      </c>
      <c r="G89" s="161"/>
      <c r="H89" s="161"/>
      <c r="I89" s="161"/>
      <c r="J89" s="161"/>
      <c r="K89" s="161"/>
      <c r="L89" s="161"/>
      <c r="M89" s="151"/>
      <c r="N89" s="149"/>
      <c r="O89" s="149"/>
      <c r="R89" s="49">
        <f t="shared" si="24"/>
        <v>0</v>
      </c>
      <c r="U89" s="354"/>
      <c r="V89" s="358" t="s">
        <v>52</v>
      </c>
      <c r="W89" s="248" t="s">
        <v>133</v>
      </c>
      <c r="X89" s="248"/>
      <c r="Y89" s="84" t="s">
        <v>153</v>
      </c>
      <c r="Z89" s="84" t="s">
        <v>39</v>
      </c>
      <c r="AA89" s="130">
        <f t="shared" si="26"/>
        <v>0</v>
      </c>
      <c r="AB89" s="130">
        <f t="shared" si="26"/>
        <v>0</v>
      </c>
      <c r="AC89" s="130">
        <f t="shared" si="26"/>
        <v>0</v>
      </c>
      <c r="AD89" s="130">
        <f t="shared" si="26"/>
        <v>0</v>
      </c>
      <c r="AE89" s="130">
        <f t="shared" si="26"/>
        <v>0</v>
      </c>
      <c r="AF89" s="130">
        <f t="shared" si="26"/>
        <v>0</v>
      </c>
      <c r="AG89" s="112">
        <f t="shared" si="26"/>
        <v>0</v>
      </c>
      <c r="AH89" s="64">
        <f t="shared" si="25"/>
        <v>0</v>
      </c>
      <c r="AI89" s="108"/>
      <c r="AJ89" s="354"/>
      <c r="AK89" s="358" t="s">
        <v>52</v>
      </c>
      <c r="AL89" s="248" t="s">
        <v>133</v>
      </c>
      <c r="AM89" s="248"/>
      <c r="AN89" s="84" t="s">
        <v>153</v>
      </c>
      <c r="AO89" s="84" t="s">
        <v>39</v>
      </c>
      <c r="AP89" s="130">
        <v>28000</v>
      </c>
      <c r="AQ89" s="130">
        <v>10100</v>
      </c>
      <c r="AR89" s="130">
        <v>11800</v>
      </c>
      <c r="AS89" s="130">
        <v>13400</v>
      </c>
      <c r="AT89" s="130">
        <v>19500</v>
      </c>
      <c r="AU89" s="130">
        <v>22500</v>
      </c>
      <c r="AV89" s="112">
        <v>3400</v>
      </c>
    </row>
    <row r="90" spans="1:48" ht="21" customHeight="1">
      <c r="A90" s="354"/>
      <c r="B90" s="359"/>
      <c r="C90" s="263" t="s">
        <v>146</v>
      </c>
      <c r="D90" s="119" t="s">
        <v>30</v>
      </c>
      <c r="E90" s="119" t="s">
        <v>154</v>
      </c>
      <c r="F90" s="136" t="s">
        <v>40</v>
      </c>
      <c r="G90" s="156"/>
      <c r="H90" s="156"/>
      <c r="I90" s="156"/>
      <c r="J90" s="156"/>
      <c r="K90" s="156"/>
      <c r="L90" s="156"/>
      <c r="M90" s="157"/>
      <c r="N90" s="149"/>
      <c r="O90" s="149"/>
      <c r="R90" s="49">
        <f t="shared" si="24"/>
        <v>0</v>
      </c>
      <c r="U90" s="354"/>
      <c r="V90" s="359"/>
      <c r="W90" s="263" t="s">
        <v>146</v>
      </c>
      <c r="X90" s="119" t="s">
        <v>30</v>
      </c>
      <c r="Y90" s="119" t="s">
        <v>154</v>
      </c>
      <c r="Z90" s="136" t="s">
        <v>40</v>
      </c>
      <c r="AA90" s="124">
        <f t="shared" si="26"/>
        <v>0</v>
      </c>
      <c r="AB90" s="124">
        <f t="shared" si="26"/>
        <v>0</v>
      </c>
      <c r="AC90" s="124">
        <f t="shared" si="26"/>
        <v>0</v>
      </c>
      <c r="AD90" s="124">
        <f t="shared" si="26"/>
        <v>0</v>
      </c>
      <c r="AE90" s="124">
        <f t="shared" si="26"/>
        <v>0</v>
      </c>
      <c r="AF90" s="124">
        <f t="shared" si="26"/>
        <v>0</v>
      </c>
      <c r="AG90" s="125">
        <f t="shared" si="26"/>
        <v>0</v>
      </c>
      <c r="AH90" s="64">
        <f t="shared" si="25"/>
        <v>0</v>
      </c>
      <c r="AI90" s="108"/>
      <c r="AJ90" s="354"/>
      <c r="AK90" s="359"/>
      <c r="AL90" s="263" t="s">
        <v>146</v>
      </c>
      <c r="AM90" s="119" t="s">
        <v>30</v>
      </c>
      <c r="AN90" s="119" t="s">
        <v>154</v>
      </c>
      <c r="AO90" s="136" t="s">
        <v>40</v>
      </c>
      <c r="AP90" s="124">
        <v>15000</v>
      </c>
      <c r="AQ90" s="124">
        <v>5600</v>
      </c>
      <c r="AR90" s="124">
        <v>6500</v>
      </c>
      <c r="AS90" s="124">
        <v>7400</v>
      </c>
      <c r="AT90" s="124">
        <v>10700</v>
      </c>
      <c r="AU90" s="124">
        <v>12400</v>
      </c>
      <c r="AV90" s="125">
        <v>1900</v>
      </c>
    </row>
    <row r="91" spans="1:48" ht="21" customHeight="1">
      <c r="A91" s="354"/>
      <c r="B91" s="360"/>
      <c r="C91" s="264"/>
      <c r="D91" s="132" t="s">
        <v>31</v>
      </c>
      <c r="E91" s="132" t="s">
        <v>154</v>
      </c>
      <c r="F91" s="137" t="s">
        <v>40</v>
      </c>
      <c r="G91" s="159"/>
      <c r="H91" s="159"/>
      <c r="I91" s="159"/>
      <c r="J91" s="159"/>
      <c r="K91" s="159"/>
      <c r="L91" s="159"/>
      <c r="M91" s="160"/>
      <c r="N91" s="149"/>
      <c r="O91" s="149"/>
      <c r="R91" s="49">
        <f t="shared" si="24"/>
        <v>0</v>
      </c>
      <c r="U91" s="354"/>
      <c r="V91" s="360"/>
      <c r="W91" s="264"/>
      <c r="X91" s="132" t="s">
        <v>31</v>
      </c>
      <c r="Y91" s="132" t="s">
        <v>154</v>
      </c>
      <c r="Z91" s="137" t="s">
        <v>40</v>
      </c>
      <c r="AA91" s="127">
        <f t="shared" si="26"/>
        <v>0</v>
      </c>
      <c r="AB91" s="127">
        <f t="shared" si="26"/>
        <v>0</v>
      </c>
      <c r="AC91" s="127">
        <f t="shared" si="26"/>
        <v>0</v>
      </c>
      <c r="AD91" s="127">
        <f t="shared" si="26"/>
        <v>0</v>
      </c>
      <c r="AE91" s="127">
        <f t="shared" si="26"/>
        <v>0</v>
      </c>
      <c r="AF91" s="127">
        <f t="shared" si="26"/>
        <v>0</v>
      </c>
      <c r="AG91" s="128">
        <f t="shared" si="26"/>
        <v>0</v>
      </c>
      <c r="AH91" s="64">
        <f t="shared" si="25"/>
        <v>0</v>
      </c>
      <c r="AI91" s="108"/>
      <c r="AJ91" s="354"/>
      <c r="AK91" s="360"/>
      <c r="AL91" s="264"/>
      <c r="AM91" s="132" t="s">
        <v>31</v>
      </c>
      <c r="AN91" s="132" t="s">
        <v>154</v>
      </c>
      <c r="AO91" s="137" t="s">
        <v>40</v>
      </c>
      <c r="AP91" s="127">
        <v>15000</v>
      </c>
      <c r="AQ91" s="127">
        <v>5600</v>
      </c>
      <c r="AR91" s="127">
        <v>6500</v>
      </c>
      <c r="AS91" s="127">
        <v>7400</v>
      </c>
      <c r="AT91" s="127">
        <v>10700</v>
      </c>
      <c r="AU91" s="127">
        <v>12400</v>
      </c>
      <c r="AV91" s="128">
        <v>1900</v>
      </c>
    </row>
    <row r="92" spans="1:48" ht="21" customHeight="1">
      <c r="A92" s="354"/>
      <c r="B92" s="365" t="s">
        <v>47</v>
      </c>
      <c r="C92" s="366"/>
      <c r="D92" s="367"/>
      <c r="E92" s="138" t="s">
        <v>155</v>
      </c>
      <c r="F92" s="84" t="s">
        <v>29</v>
      </c>
      <c r="G92" s="161"/>
      <c r="H92" s="161"/>
      <c r="I92" s="161"/>
      <c r="J92" s="161"/>
      <c r="K92" s="161"/>
      <c r="L92" s="161"/>
      <c r="M92" s="151"/>
      <c r="N92" s="149"/>
      <c r="O92" s="149"/>
      <c r="R92" s="49">
        <f t="shared" si="24"/>
        <v>0</v>
      </c>
      <c r="U92" s="354"/>
      <c r="V92" s="365" t="s">
        <v>47</v>
      </c>
      <c r="W92" s="366"/>
      <c r="X92" s="367"/>
      <c r="Y92" s="138" t="s">
        <v>155</v>
      </c>
      <c r="Z92" s="84" t="s">
        <v>29</v>
      </c>
      <c r="AA92" s="130">
        <f t="shared" si="26"/>
        <v>0</v>
      </c>
      <c r="AB92" s="130">
        <f t="shared" si="26"/>
        <v>0</v>
      </c>
      <c r="AC92" s="130">
        <f t="shared" si="26"/>
        <v>0</v>
      </c>
      <c r="AD92" s="130">
        <f t="shared" si="26"/>
        <v>0</v>
      </c>
      <c r="AE92" s="130">
        <f t="shared" si="26"/>
        <v>0</v>
      </c>
      <c r="AF92" s="130">
        <f t="shared" si="26"/>
        <v>0</v>
      </c>
      <c r="AG92" s="112">
        <f t="shared" si="26"/>
        <v>0</v>
      </c>
      <c r="AH92" s="64">
        <f t="shared" si="25"/>
        <v>0</v>
      </c>
      <c r="AI92" s="108"/>
      <c r="AJ92" s="354"/>
      <c r="AK92" s="365" t="s">
        <v>47</v>
      </c>
      <c r="AL92" s="366"/>
      <c r="AM92" s="367"/>
      <c r="AN92" s="138" t="s">
        <v>155</v>
      </c>
      <c r="AO92" s="84" t="s">
        <v>29</v>
      </c>
      <c r="AP92" s="130">
        <v>10000</v>
      </c>
      <c r="AQ92" s="130">
        <v>3600</v>
      </c>
      <c r="AR92" s="130">
        <v>4200</v>
      </c>
      <c r="AS92" s="130">
        <v>4800</v>
      </c>
      <c r="AT92" s="130">
        <v>7000</v>
      </c>
      <c r="AU92" s="130">
        <v>8000</v>
      </c>
      <c r="AV92" s="112">
        <v>1200</v>
      </c>
    </row>
    <row r="93" spans="1:48" ht="21" customHeight="1">
      <c r="A93" s="354"/>
      <c r="B93" s="365" t="s">
        <v>48</v>
      </c>
      <c r="C93" s="366"/>
      <c r="D93" s="367"/>
      <c r="E93" s="138" t="s">
        <v>156</v>
      </c>
      <c r="F93" s="84" t="s">
        <v>29</v>
      </c>
      <c r="G93" s="161"/>
      <c r="H93" s="161"/>
      <c r="I93" s="161"/>
      <c r="J93" s="161"/>
      <c r="K93" s="161"/>
      <c r="L93" s="161"/>
      <c r="M93" s="151"/>
      <c r="N93" s="149"/>
      <c r="O93" s="149"/>
      <c r="R93" s="49">
        <f t="shared" si="24"/>
        <v>0</v>
      </c>
      <c r="U93" s="354"/>
      <c r="V93" s="365" t="s">
        <v>48</v>
      </c>
      <c r="W93" s="366"/>
      <c r="X93" s="367"/>
      <c r="Y93" s="138" t="s">
        <v>156</v>
      </c>
      <c r="Z93" s="84" t="s">
        <v>29</v>
      </c>
      <c r="AA93" s="130">
        <f t="shared" si="26"/>
        <v>0</v>
      </c>
      <c r="AB93" s="130">
        <f t="shared" si="26"/>
        <v>0</v>
      </c>
      <c r="AC93" s="130">
        <f t="shared" si="26"/>
        <v>0</v>
      </c>
      <c r="AD93" s="130">
        <f t="shared" si="26"/>
        <v>0</v>
      </c>
      <c r="AE93" s="130">
        <f t="shared" si="26"/>
        <v>0</v>
      </c>
      <c r="AF93" s="130">
        <f t="shared" si="26"/>
        <v>0</v>
      </c>
      <c r="AG93" s="112">
        <f t="shared" si="26"/>
        <v>0</v>
      </c>
      <c r="AH93" s="64">
        <f t="shared" si="25"/>
        <v>0</v>
      </c>
      <c r="AI93" s="108"/>
      <c r="AJ93" s="354"/>
      <c r="AK93" s="365" t="s">
        <v>48</v>
      </c>
      <c r="AL93" s="366"/>
      <c r="AM93" s="367"/>
      <c r="AN93" s="138" t="s">
        <v>156</v>
      </c>
      <c r="AO93" s="84" t="s">
        <v>29</v>
      </c>
      <c r="AP93" s="130">
        <v>6000</v>
      </c>
      <c r="AQ93" s="130">
        <v>2200</v>
      </c>
      <c r="AR93" s="130">
        <v>2500</v>
      </c>
      <c r="AS93" s="130">
        <v>2900</v>
      </c>
      <c r="AT93" s="130">
        <v>4200</v>
      </c>
      <c r="AU93" s="130">
        <v>4800</v>
      </c>
      <c r="AV93" s="112">
        <v>700</v>
      </c>
    </row>
    <row r="94" spans="1:48" ht="21" customHeight="1">
      <c r="A94" s="354"/>
      <c r="B94" s="365" t="s">
        <v>157</v>
      </c>
      <c r="C94" s="366"/>
      <c r="D94" s="367"/>
      <c r="E94" s="138" t="s">
        <v>158</v>
      </c>
      <c r="F94" s="84" t="s">
        <v>29</v>
      </c>
      <c r="G94" s="161"/>
      <c r="H94" s="161"/>
      <c r="I94" s="161"/>
      <c r="J94" s="161"/>
      <c r="K94" s="161"/>
      <c r="L94" s="161"/>
      <c r="M94" s="151"/>
      <c r="N94" s="149"/>
      <c r="O94" s="149"/>
      <c r="R94" s="49">
        <f t="shared" si="24"/>
        <v>0</v>
      </c>
      <c r="U94" s="354"/>
      <c r="V94" s="365" t="s">
        <v>157</v>
      </c>
      <c r="W94" s="366"/>
      <c r="X94" s="367"/>
      <c r="Y94" s="138" t="s">
        <v>158</v>
      </c>
      <c r="Z94" s="84" t="s">
        <v>29</v>
      </c>
      <c r="AA94" s="130">
        <f t="shared" si="26"/>
        <v>0</v>
      </c>
      <c r="AB94" s="130">
        <f t="shared" si="26"/>
        <v>0</v>
      </c>
      <c r="AC94" s="130">
        <f t="shared" si="26"/>
        <v>0</v>
      </c>
      <c r="AD94" s="130">
        <f t="shared" si="26"/>
        <v>0</v>
      </c>
      <c r="AE94" s="130">
        <f t="shared" si="26"/>
        <v>0</v>
      </c>
      <c r="AF94" s="130">
        <f t="shared" si="26"/>
        <v>0</v>
      </c>
      <c r="AG94" s="112">
        <f t="shared" si="26"/>
        <v>0</v>
      </c>
      <c r="AH94" s="64">
        <f t="shared" si="25"/>
        <v>0</v>
      </c>
      <c r="AI94" s="108"/>
      <c r="AJ94" s="354"/>
      <c r="AK94" s="365" t="s">
        <v>157</v>
      </c>
      <c r="AL94" s="366"/>
      <c r="AM94" s="367"/>
      <c r="AN94" s="138" t="s">
        <v>158</v>
      </c>
      <c r="AO94" s="84" t="s">
        <v>29</v>
      </c>
      <c r="AP94" s="130">
        <v>3200</v>
      </c>
      <c r="AQ94" s="130">
        <v>1200</v>
      </c>
      <c r="AR94" s="130">
        <v>1300</v>
      </c>
      <c r="AS94" s="130">
        <v>1500</v>
      </c>
      <c r="AT94" s="130">
        <v>2200</v>
      </c>
      <c r="AU94" s="130">
        <v>2600</v>
      </c>
      <c r="AV94" s="112">
        <v>400</v>
      </c>
    </row>
    <row r="95" spans="1:48" ht="21" customHeight="1" thickBot="1">
      <c r="A95" s="355"/>
      <c r="B95" s="368" t="s">
        <v>159</v>
      </c>
      <c r="C95" s="369"/>
      <c r="D95" s="370"/>
      <c r="E95" s="139" t="s">
        <v>160</v>
      </c>
      <c r="F95" s="115" t="s">
        <v>41</v>
      </c>
      <c r="G95" s="162"/>
      <c r="H95" s="162"/>
      <c r="I95" s="162"/>
      <c r="J95" s="162"/>
      <c r="K95" s="162"/>
      <c r="L95" s="162"/>
      <c r="M95" s="153"/>
      <c r="N95" s="149"/>
      <c r="O95" s="149"/>
      <c r="R95" s="49">
        <f t="shared" si="24"/>
        <v>0</v>
      </c>
      <c r="U95" s="355"/>
      <c r="V95" s="368" t="s">
        <v>159</v>
      </c>
      <c r="W95" s="369"/>
      <c r="X95" s="370"/>
      <c r="Y95" s="139" t="s">
        <v>160</v>
      </c>
      <c r="Z95" s="115" t="s">
        <v>41</v>
      </c>
      <c r="AA95" s="140">
        <f t="shared" si="26"/>
        <v>0</v>
      </c>
      <c r="AB95" s="140">
        <f t="shared" si="26"/>
        <v>0</v>
      </c>
      <c r="AC95" s="140">
        <f t="shared" si="26"/>
        <v>0</v>
      </c>
      <c r="AD95" s="140">
        <f t="shared" si="26"/>
        <v>0</v>
      </c>
      <c r="AE95" s="140">
        <f t="shared" si="26"/>
        <v>0</v>
      </c>
      <c r="AF95" s="140">
        <f t="shared" si="26"/>
        <v>0</v>
      </c>
      <c r="AG95" s="117">
        <f t="shared" si="26"/>
        <v>0</v>
      </c>
      <c r="AH95" s="64">
        <f t="shared" si="25"/>
        <v>0</v>
      </c>
      <c r="AI95" s="108"/>
      <c r="AJ95" s="355"/>
      <c r="AK95" s="368" t="s">
        <v>159</v>
      </c>
      <c r="AL95" s="369"/>
      <c r="AM95" s="370"/>
      <c r="AN95" s="139" t="s">
        <v>160</v>
      </c>
      <c r="AO95" s="115" t="s">
        <v>41</v>
      </c>
      <c r="AP95" s="140">
        <v>6000</v>
      </c>
      <c r="AQ95" s="140">
        <v>2200</v>
      </c>
      <c r="AR95" s="140">
        <v>2500</v>
      </c>
      <c r="AS95" s="140">
        <v>2900</v>
      </c>
      <c r="AT95" s="140">
        <v>4200</v>
      </c>
      <c r="AU95" s="140">
        <v>4800</v>
      </c>
      <c r="AV95" s="117">
        <v>700</v>
      </c>
    </row>
    <row r="96" spans="1:48" ht="21" customHeight="1">
      <c r="A96" s="296" t="s">
        <v>161</v>
      </c>
      <c r="B96" s="297"/>
      <c r="C96" s="297"/>
      <c r="D96" s="297"/>
      <c r="E96" s="297"/>
      <c r="F96" s="297"/>
      <c r="G96" s="297"/>
      <c r="H96" s="297"/>
      <c r="I96" s="297"/>
      <c r="J96" s="297"/>
      <c r="K96" s="297"/>
      <c r="L96" s="297"/>
      <c r="M96" s="298"/>
      <c r="N96" s="69"/>
      <c r="O96" s="69"/>
      <c r="R96" s="49">
        <f>SUM(R63:R95)</f>
        <v>824700</v>
      </c>
      <c r="U96" s="296" t="s">
        <v>161</v>
      </c>
      <c r="V96" s="297"/>
      <c r="W96" s="297"/>
      <c r="X96" s="297"/>
      <c r="Y96" s="297"/>
      <c r="Z96" s="297"/>
      <c r="AA96" s="297"/>
      <c r="AB96" s="297"/>
      <c r="AC96" s="297"/>
      <c r="AD96" s="297"/>
      <c r="AE96" s="297"/>
      <c r="AF96" s="297"/>
      <c r="AG96" s="298"/>
      <c r="AH96" s="69"/>
      <c r="AI96" s="69"/>
      <c r="AJ96" s="296" t="s">
        <v>161</v>
      </c>
      <c r="AK96" s="297"/>
      <c r="AL96" s="297"/>
      <c r="AM96" s="297"/>
      <c r="AN96" s="297"/>
      <c r="AO96" s="297"/>
      <c r="AP96" s="297"/>
      <c r="AQ96" s="297"/>
      <c r="AR96" s="297"/>
      <c r="AS96" s="297"/>
      <c r="AT96" s="297"/>
      <c r="AU96" s="297"/>
      <c r="AV96" s="298"/>
    </row>
    <row r="97" spans="1:48" ht="21" customHeight="1">
      <c r="A97" s="296" t="s">
        <v>162</v>
      </c>
      <c r="B97" s="297"/>
      <c r="C97" s="297"/>
      <c r="D97" s="297"/>
      <c r="E97" s="297"/>
      <c r="F97" s="297"/>
      <c r="G97" s="297"/>
      <c r="H97" s="297"/>
      <c r="I97" s="297"/>
      <c r="J97" s="297"/>
      <c r="K97" s="297"/>
      <c r="L97" s="297"/>
      <c r="M97" s="298"/>
      <c r="N97" s="69"/>
      <c r="O97" s="69"/>
      <c r="U97" s="296" t="s">
        <v>162</v>
      </c>
      <c r="V97" s="297"/>
      <c r="W97" s="297"/>
      <c r="X97" s="297"/>
      <c r="Y97" s="297"/>
      <c r="Z97" s="297"/>
      <c r="AA97" s="297"/>
      <c r="AB97" s="297"/>
      <c r="AC97" s="297"/>
      <c r="AD97" s="297"/>
      <c r="AE97" s="297"/>
      <c r="AF97" s="297"/>
      <c r="AG97" s="298"/>
      <c r="AH97" s="69"/>
      <c r="AI97" s="69"/>
      <c r="AJ97" s="296" t="s">
        <v>162</v>
      </c>
      <c r="AK97" s="297"/>
      <c r="AL97" s="297"/>
      <c r="AM97" s="297"/>
      <c r="AN97" s="297"/>
      <c r="AO97" s="297"/>
      <c r="AP97" s="297"/>
      <c r="AQ97" s="297"/>
      <c r="AR97" s="297"/>
      <c r="AS97" s="297"/>
      <c r="AT97" s="297"/>
      <c r="AU97" s="297"/>
      <c r="AV97" s="298"/>
    </row>
    <row r="98" spans="1:48" ht="21" customHeight="1">
      <c r="A98" s="296" t="s">
        <v>163</v>
      </c>
      <c r="B98" s="297"/>
      <c r="C98" s="297"/>
      <c r="D98" s="297"/>
      <c r="E98" s="297"/>
      <c r="F98" s="297"/>
      <c r="G98" s="297"/>
      <c r="H98" s="297"/>
      <c r="I98" s="297"/>
      <c r="J98" s="297"/>
      <c r="K98" s="297"/>
      <c r="L98" s="297"/>
      <c r="M98" s="298"/>
      <c r="N98" s="69"/>
      <c r="O98" s="69"/>
      <c r="U98" s="296" t="s">
        <v>163</v>
      </c>
      <c r="V98" s="297"/>
      <c r="W98" s="297"/>
      <c r="X98" s="297"/>
      <c r="Y98" s="297"/>
      <c r="Z98" s="297"/>
      <c r="AA98" s="297"/>
      <c r="AB98" s="297"/>
      <c r="AC98" s="297"/>
      <c r="AD98" s="297"/>
      <c r="AE98" s="297"/>
      <c r="AF98" s="297"/>
      <c r="AG98" s="298"/>
      <c r="AH98" s="69"/>
      <c r="AI98" s="69"/>
      <c r="AJ98" s="296" t="s">
        <v>163</v>
      </c>
      <c r="AK98" s="297"/>
      <c r="AL98" s="297"/>
      <c r="AM98" s="297"/>
      <c r="AN98" s="297"/>
      <c r="AO98" s="297"/>
      <c r="AP98" s="297"/>
      <c r="AQ98" s="297"/>
      <c r="AR98" s="297"/>
      <c r="AS98" s="297"/>
      <c r="AT98" s="297"/>
      <c r="AU98" s="297"/>
      <c r="AV98" s="298"/>
    </row>
    <row r="99" spans="1:48" ht="21" customHeight="1" thickBot="1">
      <c r="A99" s="141"/>
      <c r="B99" s="142"/>
      <c r="C99" s="142"/>
      <c r="D99" s="142"/>
      <c r="E99" s="142"/>
      <c r="F99" s="142"/>
      <c r="G99" s="143"/>
      <c r="H99" s="143"/>
      <c r="I99" s="143"/>
      <c r="J99" s="143"/>
      <c r="K99" s="143"/>
      <c r="L99" s="143"/>
      <c r="M99" s="144"/>
      <c r="N99" s="72"/>
      <c r="O99" s="72"/>
      <c r="U99" s="141"/>
      <c r="V99" s="142"/>
      <c r="W99" s="142"/>
      <c r="X99" s="142"/>
      <c r="Y99" s="142"/>
      <c r="Z99" s="142"/>
      <c r="AA99" s="143"/>
      <c r="AB99" s="143"/>
      <c r="AC99" s="143"/>
      <c r="AD99" s="143"/>
      <c r="AE99" s="143"/>
      <c r="AF99" s="143"/>
      <c r="AG99" s="144"/>
      <c r="AH99" s="72"/>
      <c r="AI99" s="72"/>
      <c r="AJ99" s="141"/>
      <c r="AK99" s="142"/>
      <c r="AL99" s="142"/>
      <c r="AM99" s="142"/>
      <c r="AN99" s="142"/>
      <c r="AO99" s="142"/>
      <c r="AP99" s="143"/>
      <c r="AQ99" s="143"/>
      <c r="AR99" s="143"/>
      <c r="AS99" s="143"/>
      <c r="AT99" s="143"/>
      <c r="AU99" s="143"/>
      <c r="AV99" s="144"/>
    </row>
  </sheetData>
  <sheetProtection algorithmName="SHA-512" hashValue="bD5uZPPcvyA2ylXih7gzgHuCYa482SDW7EnK49Lmm9JmTfK83L7ydLe6ls2brDIn1olk6Q1obVJfSz3PCdVUXw==" saltValue="EVpLYR30B8iDJ49PF8jd7A==" spinCount="100000" sheet="1" objects="1" scenarios="1"/>
  <mergeCells count="523">
    <mergeCell ref="J1:K1"/>
    <mergeCell ref="AD1:AE1"/>
    <mergeCell ref="AS1:AT1"/>
    <mergeCell ref="P3:R3"/>
    <mergeCell ref="A6:F8"/>
    <mergeCell ref="G6:G8"/>
    <mergeCell ref="H6:M6"/>
    <mergeCell ref="U6:Z8"/>
    <mergeCell ref="AA6:AA8"/>
    <mergeCell ref="AB6:AG6"/>
    <mergeCell ref="AS7:AT7"/>
    <mergeCell ref="AU7:AV7"/>
    <mergeCell ref="H8:I8"/>
    <mergeCell ref="J8:K8"/>
    <mergeCell ref="L8:M8"/>
    <mergeCell ref="AB8:AC8"/>
    <mergeCell ref="AD8:AE8"/>
    <mergeCell ref="AF8:AG8"/>
    <mergeCell ref="AQ8:AR8"/>
    <mergeCell ref="AS8:AT8"/>
    <mergeCell ref="AJ6:AO8"/>
    <mergeCell ref="AP6:AP8"/>
    <mergeCell ref="AQ6:AV6"/>
    <mergeCell ref="H7:I7"/>
    <mergeCell ref="J7:K7"/>
    <mergeCell ref="L7:M7"/>
    <mergeCell ref="AB7:AC7"/>
    <mergeCell ref="AD7:AE7"/>
    <mergeCell ref="AF7:AG7"/>
    <mergeCell ref="AQ7:AR7"/>
    <mergeCell ref="AU8:AV8"/>
    <mergeCell ref="A9:F9"/>
    <mergeCell ref="H9:I9"/>
    <mergeCell ref="J9:K9"/>
    <mergeCell ref="L9:M9"/>
    <mergeCell ref="U9:Z9"/>
    <mergeCell ref="AB9:AC9"/>
    <mergeCell ref="AD9:AE9"/>
    <mergeCell ref="AF9:AG9"/>
    <mergeCell ref="AJ9:AO9"/>
    <mergeCell ref="AQ9:AR9"/>
    <mergeCell ref="AS9:AT9"/>
    <mergeCell ref="AU9:AV9"/>
    <mergeCell ref="A10:B14"/>
    <mergeCell ref="C10:F10"/>
    <mergeCell ref="H10:I10"/>
    <mergeCell ref="J10:K10"/>
    <mergeCell ref="L10:M10"/>
    <mergeCell ref="U10:V14"/>
    <mergeCell ref="W10:Z10"/>
    <mergeCell ref="AS10:AT10"/>
    <mergeCell ref="AU10:AV10"/>
    <mergeCell ref="C11:C14"/>
    <mergeCell ref="D11:F11"/>
    <mergeCell ref="H11:I11"/>
    <mergeCell ref="J11:K11"/>
    <mergeCell ref="L11:M11"/>
    <mergeCell ref="W11:W14"/>
    <mergeCell ref="X11:Z11"/>
    <mergeCell ref="AB11:AC11"/>
    <mergeCell ref="AB10:AC10"/>
    <mergeCell ref="AD10:AE10"/>
    <mergeCell ref="AF10:AG10"/>
    <mergeCell ref="AJ10:AK14"/>
    <mergeCell ref="AL10:AO10"/>
    <mergeCell ref="AQ10:AR10"/>
    <mergeCell ref="AD11:AE11"/>
    <mergeCell ref="AF11:AG11"/>
    <mergeCell ref="AL11:AL14"/>
    <mergeCell ref="AM11:AO11"/>
    <mergeCell ref="AQ11:AR11"/>
    <mergeCell ref="AS11:AT11"/>
    <mergeCell ref="AU11:AV11"/>
    <mergeCell ref="AQ12:AR12"/>
    <mergeCell ref="AS12:AT12"/>
    <mergeCell ref="AU12:AV12"/>
    <mergeCell ref="D12:F12"/>
    <mergeCell ref="H12:I12"/>
    <mergeCell ref="J12:K12"/>
    <mergeCell ref="L12:M12"/>
    <mergeCell ref="X12:Z12"/>
    <mergeCell ref="AB12:AC12"/>
    <mergeCell ref="AD12:AE12"/>
    <mergeCell ref="AF12:AG12"/>
    <mergeCell ref="AM12:AO12"/>
    <mergeCell ref="D13:F13"/>
    <mergeCell ref="H13:I13"/>
    <mergeCell ref="J13:K13"/>
    <mergeCell ref="L13:M13"/>
    <mergeCell ref="X13:Z13"/>
    <mergeCell ref="AU13:AV13"/>
    <mergeCell ref="D14:F14"/>
    <mergeCell ref="H14:I14"/>
    <mergeCell ref="J14:K14"/>
    <mergeCell ref="L14:M14"/>
    <mergeCell ref="X14:Z14"/>
    <mergeCell ref="AB14:AC14"/>
    <mergeCell ref="AD14:AE14"/>
    <mergeCell ref="AF14:AG14"/>
    <mergeCell ref="AM14:AO14"/>
    <mergeCell ref="AB13:AC13"/>
    <mergeCell ref="AD13:AE13"/>
    <mergeCell ref="AF13:AG13"/>
    <mergeCell ref="AM13:AO13"/>
    <mergeCell ref="AQ13:AR13"/>
    <mergeCell ref="AS13:AT13"/>
    <mergeCell ref="AQ14:AR14"/>
    <mergeCell ref="AS14:AT14"/>
    <mergeCell ref="AU14:AV14"/>
    <mergeCell ref="A15:F15"/>
    <mergeCell ref="H15:I15"/>
    <mergeCell ref="J15:K15"/>
    <mergeCell ref="L15:M15"/>
    <mergeCell ref="U15:Z15"/>
    <mergeCell ref="AB15:AC15"/>
    <mergeCell ref="AD15:AE15"/>
    <mergeCell ref="AF15:AG15"/>
    <mergeCell ref="AJ15:AO15"/>
    <mergeCell ref="AQ15:AR15"/>
    <mergeCell ref="AS15:AT15"/>
    <mergeCell ref="AU15:AV15"/>
    <mergeCell ref="A16:B19"/>
    <mergeCell ref="C16:F16"/>
    <mergeCell ref="H16:I16"/>
    <mergeCell ref="J16:K16"/>
    <mergeCell ref="L16:M16"/>
    <mergeCell ref="C17:D19"/>
    <mergeCell ref="E17:F17"/>
    <mergeCell ref="H17:I17"/>
    <mergeCell ref="J17:K17"/>
    <mergeCell ref="L17:M17"/>
    <mergeCell ref="W17:X19"/>
    <mergeCell ref="U16:V19"/>
    <mergeCell ref="W16:Z16"/>
    <mergeCell ref="AB16:AC16"/>
    <mergeCell ref="Y17:Z17"/>
    <mergeCell ref="AB17:AC17"/>
    <mergeCell ref="AQ17:AR17"/>
    <mergeCell ref="AS17:AT17"/>
    <mergeCell ref="AU17:AV17"/>
    <mergeCell ref="E18:F18"/>
    <mergeCell ref="H18:I18"/>
    <mergeCell ref="AL16:AO16"/>
    <mergeCell ref="AQ16:AR16"/>
    <mergeCell ref="AS16:AT16"/>
    <mergeCell ref="AU16:AV16"/>
    <mergeCell ref="AD16:AE16"/>
    <mergeCell ref="AF16:AG16"/>
    <mergeCell ref="AJ16:AK19"/>
    <mergeCell ref="AD17:AE17"/>
    <mergeCell ref="AF17:AG17"/>
    <mergeCell ref="AQ19:AR19"/>
    <mergeCell ref="AS19:AT19"/>
    <mergeCell ref="AU19:AV19"/>
    <mergeCell ref="A20:M20"/>
    <mergeCell ref="U20:AG20"/>
    <mergeCell ref="AJ20:AV20"/>
    <mergeCell ref="AU18:AV18"/>
    <mergeCell ref="E19:F19"/>
    <mergeCell ref="H19:I19"/>
    <mergeCell ref="J19:K19"/>
    <mergeCell ref="L19:M19"/>
    <mergeCell ref="Y19:Z19"/>
    <mergeCell ref="AB19:AC19"/>
    <mergeCell ref="AD19:AE19"/>
    <mergeCell ref="AF19:AG19"/>
    <mergeCell ref="AN19:AO19"/>
    <mergeCell ref="AB18:AC18"/>
    <mergeCell ref="AD18:AE18"/>
    <mergeCell ref="AF18:AG18"/>
    <mergeCell ref="AN18:AO18"/>
    <mergeCell ref="AQ18:AR18"/>
    <mergeCell ref="AS18:AT18"/>
    <mergeCell ref="AL17:AM19"/>
    <mergeCell ref="AN17:AO17"/>
    <mergeCell ref="J18:K18"/>
    <mergeCell ref="L18:M18"/>
    <mergeCell ref="Y18:Z18"/>
    <mergeCell ref="A21:M21"/>
    <mergeCell ref="U21:AG21"/>
    <mergeCell ref="AJ21:AV21"/>
    <mergeCell ref="A24:F26"/>
    <mergeCell ref="G24:G26"/>
    <mergeCell ref="H24:M24"/>
    <mergeCell ref="U24:Z26"/>
    <mergeCell ref="AA24:AA26"/>
    <mergeCell ref="AB24:AG24"/>
    <mergeCell ref="AJ24:AO26"/>
    <mergeCell ref="AU25:AV25"/>
    <mergeCell ref="H26:I26"/>
    <mergeCell ref="J26:K26"/>
    <mergeCell ref="L26:M26"/>
    <mergeCell ref="AB26:AC26"/>
    <mergeCell ref="AD26:AE26"/>
    <mergeCell ref="AF26:AG26"/>
    <mergeCell ref="AQ26:AR26"/>
    <mergeCell ref="AS26:AT26"/>
    <mergeCell ref="AU26:AV26"/>
    <mergeCell ref="AP24:AP26"/>
    <mergeCell ref="AQ24:AV24"/>
    <mergeCell ref="H25:I25"/>
    <mergeCell ref="J25:K25"/>
    <mergeCell ref="L25:M25"/>
    <mergeCell ref="AB25:AC25"/>
    <mergeCell ref="AD25:AE25"/>
    <mergeCell ref="AF25:AG25"/>
    <mergeCell ref="AQ25:AR25"/>
    <mergeCell ref="AS25:AT25"/>
    <mergeCell ref="AD27:AE27"/>
    <mergeCell ref="AF27:AG27"/>
    <mergeCell ref="AJ27:AO27"/>
    <mergeCell ref="AQ27:AR27"/>
    <mergeCell ref="AS27:AT27"/>
    <mergeCell ref="AU27:AV27"/>
    <mergeCell ref="A27:F27"/>
    <mergeCell ref="H27:I27"/>
    <mergeCell ref="J27:K27"/>
    <mergeCell ref="L27:M27"/>
    <mergeCell ref="U27:Z27"/>
    <mergeCell ref="AB27:AC27"/>
    <mergeCell ref="AD28:AE28"/>
    <mergeCell ref="AF28:AG28"/>
    <mergeCell ref="AL28:AO28"/>
    <mergeCell ref="AQ28:AR28"/>
    <mergeCell ref="AS28:AT28"/>
    <mergeCell ref="AU28:AV28"/>
    <mergeCell ref="C28:F28"/>
    <mergeCell ref="H28:I28"/>
    <mergeCell ref="J28:K28"/>
    <mergeCell ref="L28:M28"/>
    <mergeCell ref="W28:Z28"/>
    <mergeCell ref="AB28:AC28"/>
    <mergeCell ref="A30:M30"/>
    <mergeCell ref="U30:AG30"/>
    <mergeCell ref="AJ30:AV30"/>
    <mergeCell ref="A34:F36"/>
    <mergeCell ref="G34:G36"/>
    <mergeCell ref="H34:M34"/>
    <mergeCell ref="U34:Z36"/>
    <mergeCell ref="AA34:AA36"/>
    <mergeCell ref="AB34:AG34"/>
    <mergeCell ref="AJ34:AO36"/>
    <mergeCell ref="AU35:AV35"/>
    <mergeCell ref="H36:I36"/>
    <mergeCell ref="J36:K36"/>
    <mergeCell ref="L36:M36"/>
    <mergeCell ref="AB36:AC36"/>
    <mergeCell ref="AD36:AE36"/>
    <mergeCell ref="AF36:AG36"/>
    <mergeCell ref="AQ36:AR36"/>
    <mergeCell ref="AS36:AT36"/>
    <mergeCell ref="AU36:AV36"/>
    <mergeCell ref="AP34:AP36"/>
    <mergeCell ref="AQ34:AV34"/>
    <mergeCell ref="H35:I35"/>
    <mergeCell ref="J35:K35"/>
    <mergeCell ref="L35:M35"/>
    <mergeCell ref="AB35:AC35"/>
    <mergeCell ref="AD35:AE35"/>
    <mergeCell ref="AF35:AG35"/>
    <mergeCell ref="AQ35:AR35"/>
    <mergeCell ref="AS35:AT35"/>
    <mergeCell ref="AQ37:AR37"/>
    <mergeCell ref="AS37:AT37"/>
    <mergeCell ref="AU37:AV37"/>
    <mergeCell ref="AF37:AG37"/>
    <mergeCell ref="AJ37:AK42"/>
    <mergeCell ref="AL37:AO37"/>
    <mergeCell ref="AF38:AG38"/>
    <mergeCell ref="AL38:AO38"/>
    <mergeCell ref="AF39:AG39"/>
    <mergeCell ref="AL39:AO39"/>
    <mergeCell ref="AQ38:AR38"/>
    <mergeCell ref="AS38:AT38"/>
    <mergeCell ref="AU38:AV38"/>
    <mergeCell ref="AS39:AT39"/>
    <mergeCell ref="AU39:AV39"/>
    <mergeCell ref="AS40:AT40"/>
    <mergeCell ref="AU40:AV40"/>
    <mergeCell ref="AS41:AT41"/>
    <mergeCell ref="J38:K38"/>
    <mergeCell ref="L38:M38"/>
    <mergeCell ref="W38:Z38"/>
    <mergeCell ref="AB38:AC38"/>
    <mergeCell ref="AD38:AE38"/>
    <mergeCell ref="W37:Z37"/>
    <mergeCell ref="AB37:AC37"/>
    <mergeCell ref="AD37:AE37"/>
    <mergeCell ref="C37:F37"/>
    <mergeCell ref="H37:I37"/>
    <mergeCell ref="J37:K37"/>
    <mergeCell ref="L37:M37"/>
    <mergeCell ref="J39:K39"/>
    <mergeCell ref="L39:M39"/>
    <mergeCell ref="W39:Z39"/>
    <mergeCell ref="AB39:AC39"/>
    <mergeCell ref="AD39:AE39"/>
    <mergeCell ref="U37:V42"/>
    <mergeCell ref="AQ39:AR39"/>
    <mergeCell ref="C40:C42"/>
    <mergeCell ref="D40:D42"/>
    <mergeCell ref="H40:I40"/>
    <mergeCell ref="J40:K40"/>
    <mergeCell ref="L40:M40"/>
    <mergeCell ref="W40:W42"/>
    <mergeCell ref="X40:X42"/>
    <mergeCell ref="H41:I41"/>
    <mergeCell ref="J41:K41"/>
    <mergeCell ref="L41:M41"/>
    <mergeCell ref="AB41:AC41"/>
    <mergeCell ref="AD41:AE41"/>
    <mergeCell ref="AF41:AG41"/>
    <mergeCell ref="AQ41:AR41"/>
    <mergeCell ref="AB40:AC40"/>
    <mergeCell ref="C38:F38"/>
    <mergeCell ref="H38:I38"/>
    <mergeCell ref="AD40:AE40"/>
    <mergeCell ref="AF40:AG40"/>
    <mergeCell ref="AL40:AL42"/>
    <mergeCell ref="AM40:AM42"/>
    <mergeCell ref="AQ40:AR40"/>
    <mergeCell ref="A43:M43"/>
    <mergeCell ref="U43:AG43"/>
    <mergeCell ref="AJ43:AV43"/>
    <mergeCell ref="A44:M44"/>
    <mergeCell ref="U44:AG44"/>
    <mergeCell ref="AJ44:AV44"/>
    <mergeCell ref="AU41:AV41"/>
    <mergeCell ref="H42:I42"/>
    <mergeCell ref="J42:K42"/>
    <mergeCell ref="L42:M42"/>
    <mergeCell ref="AB42:AC42"/>
    <mergeCell ref="AD42:AE42"/>
    <mergeCell ref="AF42:AG42"/>
    <mergeCell ref="AQ42:AR42"/>
    <mergeCell ref="AS42:AT42"/>
    <mergeCell ref="AU42:AV42"/>
    <mergeCell ref="A37:B42"/>
    <mergeCell ref="C39:F39"/>
    <mergeCell ref="H39:I39"/>
    <mergeCell ref="AJ47:AL47"/>
    <mergeCell ref="AM47:AP47"/>
    <mergeCell ref="AQ47:AV47"/>
    <mergeCell ref="A48:C48"/>
    <mergeCell ref="D48:G48"/>
    <mergeCell ref="H48:M48"/>
    <mergeCell ref="U48:W48"/>
    <mergeCell ref="X48:AA48"/>
    <mergeCell ref="AB48:AG48"/>
    <mergeCell ref="AJ48:AL48"/>
    <mergeCell ref="A47:C47"/>
    <mergeCell ref="D47:G47"/>
    <mergeCell ref="H47:M47"/>
    <mergeCell ref="U47:W47"/>
    <mergeCell ref="X47:AA47"/>
    <mergeCell ref="AB47:AG47"/>
    <mergeCell ref="AM48:AP48"/>
    <mergeCell ref="AQ48:AV48"/>
    <mergeCell ref="A49:C51"/>
    <mergeCell ref="D49:E49"/>
    <mergeCell ref="F49:G49"/>
    <mergeCell ref="H49:I49"/>
    <mergeCell ref="J49:K49"/>
    <mergeCell ref="L49:M49"/>
    <mergeCell ref="U49:W51"/>
    <mergeCell ref="X49:Y49"/>
    <mergeCell ref="AS49:AT49"/>
    <mergeCell ref="AO49:AP49"/>
    <mergeCell ref="AQ49:AR49"/>
    <mergeCell ref="AO51:AP51"/>
    <mergeCell ref="AQ51:AR51"/>
    <mergeCell ref="AS51:AT51"/>
    <mergeCell ref="AU49:AV49"/>
    <mergeCell ref="D50:E51"/>
    <mergeCell ref="H50:I50"/>
    <mergeCell ref="J50:K50"/>
    <mergeCell ref="L50:M50"/>
    <mergeCell ref="X50:Y51"/>
    <mergeCell ref="AB50:AC50"/>
    <mergeCell ref="Z49:AA49"/>
    <mergeCell ref="AB49:AC49"/>
    <mergeCell ref="AD49:AE49"/>
    <mergeCell ref="AF49:AG49"/>
    <mergeCell ref="AJ49:AL51"/>
    <mergeCell ref="AM49:AN49"/>
    <mergeCell ref="AD50:AE50"/>
    <mergeCell ref="AF50:AG50"/>
    <mergeCell ref="AM50:AN51"/>
    <mergeCell ref="AF51:AG51"/>
    <mergeCell ref="F51:G51"/>
    <mergeCell ref="H51:I51"/>
    <mergeCell ref="J51:K51"/>
    <mergeCell ref="L51:M51"/>
    <mergeCell ref="Z51:AA51"/>
    <mergeCell ref="AB51:AC51"/>
    <mergeCell ref="AD51:AE51"/>
    <mergeCell ref="AU51:AV51"/>
    <mergeCell ref="L55:M55"/>
    <mergeCell ref="AF55:AG55"/>
    <mergeCell ref="AU55:AV55"/>
    <mergeCell ref="AQ50:AR50"/>
    <mergeCell ref="AS50:AT50"/>
    <mergeCell ref="AU50:AV50"/>
    <mergeCell ref="AJ60:AM62"/>
    <mergeCell ref="AO60:AO62"/>
    <mergeCell ref="AP60:AV60"/>
    <mergeCell ref="A63:A73"/>
    <mergeCell ref="B63:B66"/>
    <mergeCell ref="C63:D63"/>
    <mergeCell ref="U63:U73"/>
    <mergeCell ref="V63:V66"/>
    <mergeCell ref="W63:X63"/>
    <mergeCell ref="AJ63:AJ73"/>
    <mergeCell ref="A60:D62"/>
    <mergeCell ref="F60:F62"/>
    <mergeCell ref="G60:M60"/>
    <mergeCell ref="U60:X62"/>
    <mergeCell ref="Z60:Z62"/>
    <mergeCell ref="AA60:AG60"/>
    <mergeCell ref="B72:D72"/>
    <mergeCell ref="V72:X72"/>
    <mergeCell ref="AK63:AK66"/>
    <mergeCell ref="AL63:AM63"/>
    <mergeCell ref="C64:C66"/>
    <mergeCell ref="W64:W66"/>
    <mergeCell ref="AL64:AL66"/>
    <mergeCell ref="B67:B70"/>
    <mergeCell ref="C67:D67"/>
    <mergeCell ref="V67:V70"/>
    <mergeCell ref="W67:X67"/>
    <mergeCell ref="AK67:AK70"/>
    <mergeCell ref="AK72:AM72"/>
    <mergeCell ref="B73:D73"/>
    <mergeCell ref="V73:X73"/>
    <mergeCell ref="AK73:AM73"/>
    <mergeCell ref="AL67:AM67"/>
    <mergeCell ref="C68:C70"/>
    <mergeCell ref="W68:W70"/>
    <mergeCell ref="AL68:AL70"/>
    <mergeCell ref="B71:D71"/>
    <mergeCell ref="V71:X71"/>
    <mergeCell ref="AK71:AM71"/>
    <mergeCell ref="AL77:AM77"/>
    <mergeCell ref="C78:C79"/>
    <mergeCell ref="W78:W79"/>
    <mergeCell ref="AL78:AL79"/>
    <mergeCell ref="B80:D80"/>
    <mergeCell ref="V80:X80"/>
    <mergeCell ref="AK80:AM80"/>
    <mergeCell ref="AJ74:AJ81"/>
    <mergeCell ref="AK74:AK76"/>
    <mergeCell ref="AL74:AM74"/>
    <mergeCell ref="C75:C76"/>
    <mergeCell ref="W75:W76"/>
    <mergeCell ref="AL75:AL76"/>
    <mergeCell ref="C77:D77"/>
    <mergeCell ref="V77:V79"/>
    <mergeCell ref="W77:X77"/>
    <mergeCell ref="AK77:AK79"/>
    <mergeCell ref="B74:B76"/>
    <mergeCell ref="C74:D74"/>
    <mergeCell ref="U74:U81"/>
    <mergeCell ref="V74:V76"/>
    <mergeCell ref="W74:X74"/>
    <mergeCell ref="B77:B79"/>
    <mergeCell ref="B81:D81"/>
    <mergeCell ref="B84:D84"/>
    <mergeCell ref="V84:X84"/>
    <mergeCell ref="AK84:AM84"/>
    <mergeCell ref="B85:D85"/>
    <mergeCell ref="V85:X85"/>
    <mergeCell ref="AK85:AM85"/>
    <mergeCell ref="AK81:AM81"/>
    <mergeCell ref="A82:A95"/>
    <mergeCell ref="B82:D82"/>
    <mergeCell ref="U82:U95"/>
    <mergeCell ref="V82:X82"/>
    <mergeCell ref="AJ82:AJ95"/>
    <mergeCell ref="AK82:AM82"/>
    <mergeCell ref="B83:D83"/>
    <mergeCell ref="V83:X83"/>
    <mergeCell ref="AK83:AM83"/>
    <mergeCell ref="A74:A81"/>
    <mergeCell ref="V81:X81"/>
    <mergeCell ref="B86:B88"/>
    <mergeCell ref="C86:D86"/>
    <mergeCell ref="V86:V88"/>
    <mergeCell ref="W86:X86"/>
    <mergeCell ref="AK86:AK88"/>
    <mergeCell ref="AL86:AM86"/>
    <mergeCell ref="C87:C88"/>
    <mergeCell ref="W87:W88"/>
    <mergeCell ref="AL87:AL88"/>
    <mergeCell ref="B89:B91"/>
    <mergeCell ref="C89:D89"/>
    <mergeCell ref="V89:V91"/>
    <mergeCell ref="W89:X89"/>
    <mergeCell ref="AK89:AK91"/>
    <mergeCell ref="AL89:AM89"/>
    <mergeCell ref="C90:C91"/>
    <mergeCell ref="W90:W91"/>
    <mergeCell ref="AL90:AL91"/>
    <mergeCell ref="B94:D94"/>
    <mergeCell ref="V94:X94"/>
    <mergeCell ref="AK94:AM94"/>
    <mergeCell ref="B95:D95"/>
    <mergeCell ref="V95:X95"/>
    <mergeCell ref="AK95:AM95"/>
    <mergeCell ref="B92:D92"/>
    <mergeCell ref="V92:X92"/>
    <mergeCell ref="AK92:AM92"/>
    <mergeCell ref="B93:D93"/>
    <mergeCell ref="V93:X93"/>
    <mergeCell ref="AK93:AM93"/>
    <mergeCell ref="A98:M98"/>
    <mergeCell ref="U98:AG98"/>
    <mergeCell ref="AJ98:AV98"/>
    <mergeCell ref="A96:M96"/>
    <mergeCell ref="U96:AG96"/>
    <mergeCell ref="AJ96:AV96"/>
    <mergeCell ref="A97:M97"/>
    <mergeCell ref="U97:AG97"/>
    <mergeCell ref="AJ97:AV97"/>
  </mergeCells>
  <phoneticPr fontId="2"/>
  <dataValidations count="2">
    <dataValidation type="decimal" allowBlank="1" showInputMessage="1" showErrorMessage="1" sqref="H27:M28 H37:M42 G63:M95">
      <formula1>0</formula1>
      <formula2>100</formula2>
    </dataValidation>
    <dataValidation type="decimal" allowBlank="1" showInputMessage="1" showErrorMessage="1" sqref="H9:M19">
      <formula1>0.5</formula1>
      <formula2>100</formula2>
    </dataValidation>
  </dataValidations>
  <printOptions verticalCentered="1"/>
  <pageMargins left="0.70866141732283472" right="0.39370078740157483" top="0" bottom="0" header="0" footer="0"/>
  <pageSetup paperSize="9" scale="3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【入力】施設料金 </vt:lpstr>
      <vt:lpstr>入力例】</vt:lpstr>
      <vt:lpstr>'【入力】施設料金 '!Print_Area</vt:lpstr>
      <vt:lpstr>入力例】!Print_Area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unei-004</dc:creator>
  <cp:lastModifiedBy>永井 美帆</cp:lastModifiedBy>
  <cp:lastPrinted>2018-10-28T04:53:49Z</cp:lastPrinted>
  <dcterms:created xsi:type="dcterms:W3CDTF">2018-04-29T05:55:30Z</dcterms:created>
  <dcterms:modified xsi:type="dcterms:W3CDTF">2022-08-01T23:47:31Z</dcterms:modified>
</cp:coreProperties>
</file>